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1"/>
  </bookViews>
  <sheets>
    <sheet name="封-材料询价清单" sheetId="13" r:id="rId1"/>
    <sheet name="询价清单" sheetId="10" r:id="rId2"/>
  </sheets>
  <definedNames>
    <definedName name="_xlnm._FilterDatabase" localSheetId="1" hidden="1">询价清单!$A$1:$E$119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<sst xmlns="http://schemas.openxmlformats.org/spreadsheetml/2006/main" count="704" uniqueCount="354">
  <si>
    <t>红薯产业淀粉深加工生产线配套基础设施项目</t>
  </si>
  <si>
    <t>材料询价清单</t>
  </si>
  <si>
    <t>询价合计</t>
  </si>
  <si>
    <t>(小写):</t>
  </si>
  <si>
    <t>(大写):</t>
  </si>
  <si>
    <t>发  包  人：</t>
  </si>
  <si>
    <t>工程造价
咨 询 人：</t>
  </si>
  <si>
    <t>(单位盖章)</t>
  </si>
  <si>
    <t>法定代理人
  或其授权人：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</si>
  <si>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</si>
  <si>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</si>
  <si>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</si>
  <si>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</si>
  <si>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</si>
  <si>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</si>
  <si>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时间：       年   月   日</t>
  </si>
  <si>
    <t>红薯产业淀粉深加工生产线配套基础设施项目—材料询价清单</t>
  </si>
  <si>
    <t>序号</t>
  </si>
  <si>
    <t>名称</t>
  </si>
  <si>
    <t>单位</t>
  </si>
  <si>
    <t>规格型号</t>
  </si>
  <si>
    <t>中标单价</t>
  </si>
  <si>
    <t>数量</t>
  </si>
  <si>
    <t>询价单价</t>
  </si>
  <si>
    <t>询价合价</t>
  </si>
  <si>
    <t>无纺聚氨酯纤维布</t>
  </si>
  <si>
    <t>m2</t>
  </si>
  <si>
    <t>3厚自粘防水卷材</t>
  </si>
  <si>
    <t>SBS防水卷材</t>
  </si>
  <si>
    <t>5mm</t>
  </si>
  <si>
    <t>防水粉</t>
  </si>
  <si>
    <t>kg</t>
  </si>
  <si>
    <t>水泥基渗透结晶防水涂料</t>
  </si>
  <si>
    <t>橡皮密封条</t>
  </si>
  <si>
    <t>m</t>
  </si>
  <si>
    <t>20×4</t>
  </si>
  <si>
    <t>丙纶布</t>
  </si>
  <si>
    <t>聚合物水泥防水涂料</t>
  </si>
  <si>
    <t>II型</t>
  </si>
  <si>
    <t>镀锌铁丝</t>
  </si>
  <si>
    <t>Φ0.7~0.9</t>
  </si>
  <si>
    <t>钢筋</t>
  </si>
  <si>
    <t>t</t>
  </si>
  <si>
    <t>Φ10以内</t>
  </si>
  <si>
    <t>花纹钢板</t>
  </si>
  <si>
    <t>4mm</t>
  </si>
  <si>
    <t>冷弯薄壁型钢</t>
  </si>
  <si>
    <t>Q355</t>
  </si>
  <si>
    <t>普碳钢六角螺栓</t>
  </si>
  <si>
    <t>百个</t>
  </si>
  <si>
    <t>M6×35</t>
  </si>
  <si>
    <t>φ1.2~2.2</t>
  </si>
  <si>
    <t>20#~22#</t>
  </si>
  <si>
    <t>彩钢板</t>
  </si>
  <si>
    <t>钢筋网片</t>
  </si>
  <si>
    <t>钢丝网</t>
  </si>
  <si>
    <t>综合</t>
  </si>
  <si>
    <t>圆钉综合</t>
  </si>
  <si>
    <t>成品雨篷</t>
  </si>
  <si>
    <t>彩钢堵头</t>
  </si>
  <si>
    <t>个</t>
  </si>
  <si>
    <t>钢材</t>
  </si>
  <si>
    <t>铝型槽5mm</t>
  </si>
  <si>
    <t>玻璃钢格栅</t>
  </si>
  <si>
    <t>铝拉铆钉</t>
  </si>
  <si>
    <t>M5×40</t>
  </si>
  <si>
    <t>膨胀螺栓</t>
  </si>
  <si>
    <t>套</t>
  </si>
  <si>
    <t>M10</t>
  </si>
  <si>
    <t>铁钉</t>
  </si>
  <si>
    <t>不锈钢栏杆</t>
  </si>
  <si>
    <t>六角螺栓综合</t>
  </si>
  <si>
    <t>槽形彩钢条</t>
  </si>
  <si>
    <t>加工铁件</t>
  </si>
  <si>
    <t>镀锌六角螺栓带螺母2平1弹垫</t>
  </si>
  <si>
    <t>10套</t>
  </si>
  <si>
    <t>M10×100以内</t>
  </si>
  <si>
    <t>V840型彩钢板屋面</t>
  </si>
  <si>
    <t>木螺钉</t>
  </si>
  <si>
    <t>M2~4×6~65</t>
  </si>
  <si>
    <t>槽铝</t>
  </si>
  <si>
    <t>铁件</t>
  </si>
  <si>
    <t>钢板</t>
  </si>
  <si>
    <t>0.426mm灰白色单层钢板</t>
  </si>
  <si>
    <t>压型彩钢板</t>
  </si>
  <si>
    <t>防盗门</t>
  </si>
  <si>
    <t>甲级钢质防火门</t>
  </si>
  <si>
    <t>成品实木门</t>
  </si>
  <si>
    <t>卷闸门电动装置</t>
  </si>
  <si>
    <t>铝合金边框6mm厚安全单层玻璃窗</t>
  </si>
  <si>
    <t>双扇成品钢制防盗门</t>
  </si>
  <si>
    <t>铝合金手动卷闸门</t>
  </si>
  <si>
    <t>铝合金百叶窗</t>
  </si>
  <si>
    <t>白布</t>
  </si>
  <si>
    <t>消防水带</t>
  </si>
  <si>
    <t>Φ65</t>
  </si>
  <si>
    <t>二甲苯</t>
  </si>
  <si>
    <t>破布</t>
  </si>
  <si>
    <t>一级</t>
  </si>
  <si>
    <t>高性能减水剂</t>
  </si>
  <si>
    <t>水流基自流平砂浆</t>
  </si>
  <si>
    <t>m3</t>
  </si>
  <si>
    <t>干混商品砌筑砂浆 M5</t>
  </si>
  <si>
    <t>干混商品抹灰砂浆 M10</t>
  </si>
  <si>
    <t>干混商品抹灰砂浆M10</t>
  </si>
  <si>
    <t>商品砼 C30 P8</t>
  </si>
  <si>
    <t>C30细石混凝土加微膨胀剂</t>
  </si>
  <si>
    <t>细石砼 C20</t>
  </si>
  <si>
    <t>商品砼 C30P8</t>
  </si>
  <si>
    <t>干混商品砌筑砂浆M10</t>
  </si>
  <si>
    <t>商品砼 C15</t>
  </si>
  <si>
    <t>商品砼 C20</t>
  </si>
  <si>
    <t>商品砼 C25</t>
  </si>
  <si>
    <t>商品砼 C35P8</t>
  </si>
  <si>
    <t>盖板</t>
  </si>
  <si>
    <t>25厚钢筋混凝土</t>
  </si>
  <si>
    <t>塑料水斗</t>
  </si>
  <si>
    <t>塑料弯管</t>
  </si>
  <si>
    <t>Φ114</t>
  </si>
  <si>
    <t>塑料薄膜</t>
  </si>
  <si>
    <t>硬塑料管</t>
  </si>
  <si>
    <t>难燃塑料管接头</t>
  </si>
  <si>
    <t>塑料胀管</t>
  </si>
  <si>
    <t>φ6~8</t>
  </si>
  <si>
    <t>玻璃纤维网格布</t>
  </si>
  <si>
    <t>塑料管</t>
  </si>
  <si>
    <t>D100</t>
  </si>
  <si>
    <t>石油沥青砂浆 1：2：7</t>
  </si>
  <si>
    <t>石灰膏</t>
  </si>
  <si>
    <t>胶粘剂</t>
  </si>
  <si>
    <t>沥青清漆</t>
  </si>
  <si>
    <t>密封胶</t>
  </si>
  <si>
    <t>支</t>
  </si>
  <si>
    <t>银粉</t>
  </si>
  <si>
    <t>改性沥青嵌缝油膏</t>
  </si>
  <si>
    <t>环氧富锌底漆</t>
  </si>
  <si>
    <t>丙烯酸聚氨酯面漆</t>
  </si>
  <si>
    <t>环氧云铁中间漆</t>
  </si>
  <si>
    <t>聚合物纯水泥腻子</t>
  </si>
  <si>
    <t>硅酮耐候密封胶</t>
  </si>
  <si>
    <t>环氧富锌</t>
  </si>
  <si>
    <t>底漆</t>
  </si>
  <si>
    <t>白水泥腻子</t>
  </si>
  <si>
    <t>清油</t>
  </si>
  <si>
    <t>外墙乳胶漆</t>
  </si>
  <si>
    <t>腻子粉</t>
  </si>
  <si>
    <t>成品(一般型)</t>
  </si>
  <si>
    <t>地坪漆清漆</t>
  </si>
  <si>
    <t>B1</t>
  </si>
  <si>
    <t>建筑油膏</t>
  </si>
  <si>
    <t>内墙涂料</t>
  </si>
  <si>
    <t>玻璃胶</t>
  </si>
  <si>
    <t>聚氨酯发泡密封胶</t>
  </si>
  <si>
    <t>750mL/支</t>
  </si>
  <si>
    <t>地坪漆色漆</t>
  </si>
  <si>
    <t>防锈漆</t>
  </si>
  <si>
    <t>界面剂</t>
  </si>
  <si>
    <t>建筑胶</t>
  </si>
  <si>
    <t>专用抹面胶浆</t>
  </si>
  <si>
    <t>塑料油膏</t>
  </si>
  <si>
    <t>增水剂</t>
  </si>
  <si>
    <t>双排孔砼空心砌块</t>
  </si>
  <si>
    <t>块(片)石</t>
  </si>
  <si>
    <t>标准砖</t>
  </si>
  <si>
    <t>干块</t>
  </si>
  <si>
    <t>200×95×53</t>
  </si>
  <si>
    <t>千块</t>
  </si>
  <si>
    <t>240×115×53</t>
  </si>
  <si>
    <t>页岩砖</t>
  </si>
  <si>
    <t>240×115×53（M U10）</t>
  </si>
  <si>
    <t>机制砂</t>
  </si>
  <si>
    <t>砾石</t>
  </si>
  <si>
    <t>20~60</t>
  </si>
  <si>
    <t>特细砂</t>
  </si>
  <si>
    <t>碎石</t>
  </si>
  <si>
    <t>5~31.5</t>
  </si>
  <si>
    <t>水泥</t>
  </si>
  <si>
    <t>柴油</t>
  </si>
  <si>
    <t>汽油</t>
  </si>
  <si>
    <t>壁挂式LED路灯</t>
  </si>
  <si>
    <t>座</t>
  </si>
  <si>
    <t>100W</t>
  </si>
  <si>
    <t>68℃玻璃球喷头</t>
  </si>
  <si>
    <t>HTF-I-WQ-9轴流排风机(防爆型)</t>
  </si>
  <si>
    <t>台</t>
  </si>
  <si>
    <t>L=34000m3/h,N=5.5kW</t>
  </si>
  <si>
    <t>LED工矿灯 120W</t>
  </si>
  <si>
    <t>LED工矿灯（防爆型）</t>
  </si>
  <si>
    <t>1x120W</t>
  </si>
  <si>
    <t>安全出口标志灯</t>
  </si>
  <si>
    <t>E3W-36V</t>
  </si>
  <si>
    <t>1x3W，DC36V,色温5000K,面板外置材质铁皮IP34，光通量≥3001m</t>
  </si>
  <si>
    <t>单面方向标志灯</t>
  </si>
  <si>
    <t>1x3W，DC36V,色温5000K,面板外置材质铁皮IP34，带不锈钢防护网，光通量≥3001m</t>
  </si>
  <si>
    <t>多信息复合标志灯</t>
  </si>
  <si>
    <t>多信息复核标志灯</t>
  </si>
  <si>
    <t>1x3W，DC36V,色温5000K,面板外置材质铁皮 IP34</t>
  </si>
  <si>
    <t>非持续型应急灯</t>
  </si>
  <si>
    <t>电缆</t>
  </si>
  <si>
    <t>NW-BTTZ-B1-5*6mm2</t>
  </si>
  <si>
    <t>电力电缆</t>
  </si>
  <si>
    <t>WDUZB-YJY 5*16mm2 1kV以下</t>
  </si>
  <si>
    <t>WDUZB-YJY-B1 5*10mm2 1kV以下</t>
  </si>
  <si>
    <t>WDUZB-YJY 4*25+1*16mm2 1kV以下</t>
  </si>
  <si>
    <t>控制电缆</t>
  </si>
  <si>
    <t>WDUZBN-KYJY-B1 10*1.5mm2 0.6/1kv</t>
  </si>
  <si>
    <t>矿物绝缘电缆终端头</t>
  </si>
  <si>
    <t>5*6mm2</t>
  </si>
  <si>
    <t>铜接线端子</t>
  </si>
  <si>
    <t>20A</t>
  </si>
  <si>
    <t>包塑金属软管 Φ15</t>
  </si>
  <si>
    <t>金属软管</t>
  </si>
  <si>
    <t>Φ15</t>
  </si>
  <si>
    <t>配管</t>
  </si>
  <si>
    <t>PVC20</t>
  </si>
  <si>
    <t>SC65mm</t>
  </si>
  <si>
    <t>SC20</t>
  </si>
  <si>
    <t>SC40</t>
  </si>
  <si>
    <t>PVC150</t>
  </si>
  <si>
    <t>JDG20mm</t>
  </si>
  <si>
    <t>PC20mm</t>
  </si>
  <si>
    <t>PVC40</t>
  </si>
  <si>
    <t xml:space="preserve">配管 </t>
  </si>
  <si>
    <t>SC50</t>
  </si>
  <si>
    <t>防爆接线盒</t>
  </si>
  <si>
    <t>86型</t>
  </si>
  <si>
    <t>钢制接线盒</t>
  </si>
  <si>
    <t>接线盒</t>
  </si>
  <si>
    <t>电线</t>
  </si>
  <si>
    <t>BBZC-PVJ-4 0mm2</t>
  </si>
  <si>
    <t>WDZDN-B1J-1-2.5m2</t>
  </si>
  <si>
    <t>WDUZC--BVJ-2.5mm2</t>
  </si>
  <si>
    <t>WDUZC--BVJ-4.0mm2</t>
  </si>
  <si>
    <t>WDUZBN-RYDS-B1-2*1.0mm2</t>
  </si>
  <si>
    <t>WDUZBN-RYJSF-B1-2*1.5mm2</t>
  </si>
  <si>
    <t>WDUZBN-RYSP-2*1.0mm2</t>
  </si>
  <si>
    <t>WDUZBN-RYJS-B1-2*1.5mm2</t>
  </si>
  <si>
    <t xml:space="preserve">管内穿线 </t>
  </si>
  <si>
    <t>配线</t>
  </si>
  <si>
    <t>WDUZBN-RYJS-2*1.5mm2</t>
  </si>
  <si>
    <t>WDUZBN-RYY-2*1.5mm2</t>
  </si>
  <si>
    <t>WDUZBN-RYDS-B1-2*1.5mm2</t>
  </si>
  <si>
    <t>铜芯聚氯乙烯绝缘导线</t>
  </si>
  <si>
    <t>BV-2.5mm2</t>
  </si>
  <si>
    <t>截止阀</t>
  </si>
  <si>
    <t>铜质，DN20，1.6MPa</t>
  </si>
  <si>
    <t>实壁硬聚氯乙烯(PVC-U)水管</t>
  </si>
  <si>
    <t>De75</t>
  </si>
  <si>
    <t>实壁硬聚氯乙烯(PVC-U)水管件</t>
  </si>
  <si>
    <t>铜质截止阀</t>
  </si>
  <si>
    <t>DN25，1.6MPa</t>
  </si>
  <si>
    <t>DN15，1.6MPa</t>
  </si>
  <si>
    <t>自动排气阀</t>
  </si>
  <si>
    <t>ASX-0020不锈钢，DN20.1.6MPa</t>
  </si>
  <si>
    <t>自动排气阀带截止阀</t>
  </si>
  <si>
    <t>自动排气阀含截止阀</t>
  </si>
  <si>
    <t>自动排气阀含铜截止阀</t>
  </si>
  <si>
    <t>扁钢</t>
  </si>
  <si>
    <t>59以内</t>
  </si>
  <si>
    <t>玻璃丝布</t>
  </si>
  <si>
    <t>槽钢</t>
  </si>
  <si>
    <t>E#16#</t>
  </si>
  <si>
    <t>石油沥青</t>
  </si>
  <si>
    <t>10#</t>
  </si>
  <si>
    <t>圆钢</t>
  </si>
  <si>
    <t>Φ5.5*9</t>
  </si>
  <si>
    <t>接地线</t>
  </si>
  <si>
    <t>接线端子箱</t>
  </si>
  <si>
    <t>只</t>
  </si>
  <si>
    <t>桥架-CT</t>
  </si>
  <si>
    <t>200*100</t>
  </si>
  <si>
    <t>配电箱-漏粉库房</t>
  </si>
  <si>
    <t>AL1</t>
  </si>
  <si>
    <t>ALE</t>
  </si>
  <si>
    <t>PID</t>
  </si>
  <si>
    <t>配电箱-酸辣粉、淀粉库房</t>
  </si>
  <si>
    <t>ALZ</t>
  </si>
  <si>
    <t>AL2</t>
  </si>
  <si>
    <t>ALE1、ALE2</t>
  </si>
  <si>
    <t>排风机按钮</t>
  </si>
  <si>
    <t>单层百叶风口（带调节阀）</t>
  </si>
  <si>
    <t>1200*1000</t>
  </si>
  <si>
    <t>防火堵洞</t>
  </si>
  <si>
    <t>防火软接</t>
  </si>
  <si>
    <t>消声器</t>
  </si>
  <si>
    <t>节</t>
  </si>
  <si>
    <t>2000*1000*1000(XZF1.0)</t>
  </si>
  <si>
    <t>岩棉板</t>
  </si>
  <si>
    <t>优质镀锌钢板</t>
  </si>
  <si>
    <t>1250&lt;长边长（mm）≤2000</t>
  </si>
  <si>
    <t>编码型感烟探测器（含底座）</t>
  </si>
  <si>
    <t>JBF4101</t>
  </si>
  <si>
    <t>单输入/单输出模块（含底座）</t>
  </si>
  <si>
    <t>JBF4141</t>
  </si>
  <si>
    <t>单输入模块（含底座）</t>
  </si>
  <si>
    <t>感烟探测器（含底座）</t>
  </si>
  <si>
    <t>火灾警报扬声器</t>
  </si>
  <si>
    <t>WY-XD5-6</t>
  </si>
  <si>
    <t>火灾显示盘</t>
  </si>
  <si>
    <t>声光报警装置（含底座）</t>
  </si>
  <si>
    <t>JBF4372E</t>
  </si>
  <si>
    <t>湿式报警阀组</t>
  </si>
  <si>
    <t>ZSFZ150</t>
  </si>
  <si>
    <t>总线隔离模块（含底座）</t>
  </si>
  <si>
    <t>安全信号阀</t>
  </si>
  <si>
    <t>球墨铸铁,DN150</t>
  </si>
  <si>
    <t>蝶阀</t>
  </si>
  <si>
    <t>镀锌钢管</t>
  </si>
  <si>
    <t>DN150</t>
  </si>
  <si>
    <t>镀锌钢管沟槽管件及卡箍</t>
  </si>
  <si>
    <t>DN100</t>
  </si>
  <si>
    <t>DN80</t>
  </si>
  <si>
    <t>镀锌钢管接头零件</t>
  </si>
  <si>
    <t>DN25</t>
  </si>
  <si>
    <t>DN40</t>
  </si>
  <si>
    <t>DN50</t>
  </si>
  <si>
    <t>DN65</t>
  </si>
  <si>
    <t>沟槽法兰</t>
  </si>
  <si>
    <t>副</t>
  </si>
  <si>
    <t>片</t>
  </si>
  <si>
    <t>沟槽管件（含卡箍）</t>
  </si>
  <si>
    <t>焊接钢管</t>
  </si>
  <si>
    <t>Φ250</t>
  </si>
  <si>
    <t>环氧磁漆</t>
  </si>
  <si>
    <t>卡箍(含螺栓)</t>
  </si>
  <si>
    <t>灭火器</t>
  </si>
  <si>
    <t>灭火器放置箱</t>
  </si>
  <si>
    <t>热镀锌钢管</t>
  </si>
  <si>
    <t>DN32</t>
  </si>
  <si>
    <t>DN20</t>
  </si>
  <si>
    <t>热浸镀锌钢管</t>
  </si>
  <si>
    <t>试验消火栓</t>
  </si>
  <si>
    <t>室内消防栓</t>
  </si>
  <si>
    <t>手动报警按钮带插孔（含底座）</t>
  </si>
  <si>
    <t>J-SAF-JBF-301-EX</t>
  </si>
  <si>
    <t>水流指示器</t>
  </si>
  <si>
    <t>消防水泵接合器</t>
  </si>
  <si>
    <t>SQS150-A</t>
  </si>
  <si>
    <t>消火栓按钮（含底座）</t>
  </si>
  <si>
    <t>JBF4123</t>
  </si>
  <si>
    <t>压力表 Y-100,0-1.6MPa</t>
  </si>
  <si>
    <t>压力表表弯</t>
  </si>
  <si>
    <t>仪表接头</t>
  </si>
  <si>
    <t>酚醛调和漆</t>
  </si>
  <si>
    <t>酚醛防锈漆</t>
  </si>
  <si>
    <t>C53-1</t>
  </si>
  <si>
    <t>银粉漆</t>
  </si>
  <si>
    <t>角钢</t>
  </si>
  <si>
    <t>≤50×5</t>
  </si>
  <si>
    <t>型钢 综合</t>
  </si>
  <si>
    <t>牛皮纸</t>
  </si>
  <si>
    <t>税金</t>
  </si>
  <si>
    <t>税率9%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</si>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</sst>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  <numFmt numFmtId="179" formatCode="0.0_ "/>
    <numFmt numFmtId="180" formatCode="[DBNum2][$RMB]General;[Red][DBNum2][$RMB]General"/>
  </numFmts>
  <fonts count="33">
    <font>
      <sz val="9"/>
      <color theme="1"/>
      <name val="??"/>
      <charset val="134"/>
      <scheme val="minor"/>
    </font>
    <font>
      <sz val="18"/>
      <color theme="1"/>
      <name val="??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??"/>
      <charset val="134"/>
      <scheme val="minor"/>
    </font>
    <font>
      <b/>
      <sz val="9"/>
      <color theme="1"/>
      <name val="??"/>
      <charset val="134"/>
      <scheme val="minor"/>
    </font>
    <font>
      <sz val="9"/>
      <color theme="1"/>
      <name val="??"/>
      <charset val="134"/>
      <scheme val="minor"/>
    </font>
    <font>
      <sz val="2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u/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</cellStyleXfs>
  <cellXfs count="76">
    <xf numFmtId="0" fontId="0" fillId="0" borderId="0" xfId="49"/>
    <xf numFmtId="0" fontId="0" fillId="0" borderId="0" xfId="49" applyAlignment="1">
      <alignment horizontal="left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left"/>
    </xf>
    <xf numFmtId="0" fontId="1" fillId="0" borderId="0" xfId="49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177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0" fillId="0" borderId="6" xfId="49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76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49" applyBorder="1" applyAlignment="1">
      <alignment horizontal="left"/>
    </xf>
    <xf numFmtId="0" fontId="0" fillId="0" borderId="1" xfId="49" applyBorder="1" applyAlignment="1">
      <alignment horizontal="center" vertical="center"/>
    </xf>
    <xf numFmtId="0" fontId="0" fillId="0" borderId="1" xfId="49" applyBorder="1" applyAlignment="1">
      <alignment horizontal="left"/>
    </xf>
    <xf numFmtId="0" fontId="0" fillId="0" borderId="1" xfId="49" applyBorder="1"/>
    <xf numFmtId="0" fontId="6" fillId="0" borderId="1" xfId="49" applyFont="1" applyBorder="1" applyAlignment="1">
      <alignment horizontal="left"/>
    </xf>
    <xf numFmtId="0" fontId="7" fillId="0" borderId="0" xfId="49" applyFont="1" applyFill="1" applyBorder="1" applyAlignment="1"/>
    <xf numFmtId="0" fontId="7" fillId="0" borderId="0" xfId="49" applyFont="1" applyFill="1" applyAlignment="1"/>
    <xf numFmtId="0" fontId="8" fillId="2" borderId="0" xfId="49" applyFont="1" applyFill="1" applyAlignment="1">
      <alignment horizontal="center" wrapText="1"/>
    </xf>
    <xf numFmtId="0" fontId="9" fillId="2" borderId="0" xfId="49" applyFont="1" applyFill="1" applyAlignment="1">
      <alignment horizontal="left" vertical="center" wrapText="1"/>
    </xf>
    <xf numFmtId="0" fontId="10" fillId="2" borderId="0" xfId="49" applyFont="1" applyFill="1" applyBorder="1" applyAlignment="1">
      <alignment horizontal="center" vertical="center" wrapText="1"/>
    </xf>
    <xf numFmtId="0" fontId="11" fillId="2" borderId="0" xfId="49" applyFont="1" applyFill="1" applyAlignment="1">
      <alignment horizontal="right" wrapText="1"/>
    </xf>
    <xf numFmtId="0" fontId="11" fillId="2" borderId="13" xfId="49" applyFont="1" applyFill="1" applyBorder="1" applyAlignment="1">
      <alignment horizontal="left" wrapText="1"/>
    </xf>
    <xf numFmtId="180" fontId="11" fillId="2" borderId="14" xfId="49" applyNumberFormat="1" applyFont="1" applyFill="1" applyBorder="1" applyAlignment="1">
      <alignment horizontal="left" wrapText="1"/>
    </xf>
    <xf numFmtId="0" fontId="11" fillId="2" borderId="0" xfId="49" applyFont="1" applyFill="1" applyBorder="1" applyAlignment="1">
      <alignment horizontal="right" wrapText="1"/>
    </xf>
    <xf numFmtId="0" fontId="11" fillId="2" borderId="0" xfId="49" applyFont="1" applyFill="1" applyBorder="1" applyAlignment="1">
      <alignment horizontal="right" wrapText="1"/>
    </xf>
    <xf numFmtId="0" fontId="12" fillId="2" borderId="0" xfId="49" applyFont="1" applyFill="1" applyBorder="1" applyAlignment="1">
      <alignment horizontal="left" wrapText="1"/>
    </xf>
    <xf numFmtId="0" fontId="11" fillId="2" borderId="0" xfId="49" applyFont="1" applyFill="1" applyBorder="1" applyAlignment="1">
      <alignment horizontal="left" wrapText="1"/>
    </xf>
    <xf numFmtId="0" fontId="11" fillId="2" borderId="0" xfId="49" applyFont="1" applyFill="1" applyAlignment="1">
      <alignment horizontal="center" wrapText="1"/>
    </xf>
    <xf numFmtId="0" fontId="11" fillId="2" borderId="0" xfId="49" applyFont="1" applyFill="1" applyBorder="1" applyAlignment="1">
      <alignment horizontal="left" wrapText="1"/>
    </xf>
    <xf numFmtId="0" fontId="11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vertical="top" wrapText="1"/>
    </xf>
    <xf numFmtId="0" fontId="11" fillId="2" borderId="0" xfId="49" applyFont="1" applyFill="1" applyAlignment="1">
      <alignment horizontal="left" vertical="top" wrapText="1"/>
    </xf>
    <xf numFmtId="0" fontId="2" fillId="2" borderId="15" xfId="49" applyFont="1" applyFill="1" applyBorder="1" applyAlignment="1">
      <alignment horizontal="center" vertical="top" wrapText="1"/>
    </xf>
    <xf numFmtId="0" fontId="11" fillId="2" borderId="0" xfId="49" applyFont="1" applyFill="1" applyAlignment="1">
      <alignment horizontal="center" vertical="center" wrapText="1"/>
    </xf>
    <xf numFmtId="0" fontId="11" fillId="2" borderId="13" xfId="49" applyFont="1" applyFill="1" applyBorder="1" applyAlignment="1">
      <alignment vertical="center" wrapText="1"/>
    </xf>
    <xf numFmtId="0" fontId="10" fillId="2" borderId="0" xfId="49" applyFont="1" applyFill="1" applyAlignment="1">
      <alignment horizontal="center" vertical="center" wrapText="1"/>
    </xf>
    <xf numFmtId="0" fontId="9" fillId="2" borderId="0" xfId="49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view="pageBreakPreview" zoomScaleNormal="100" topLeftCell="A3" workbookViewId="0">
      <selection activeCell="H7" sqref="H7:J7"/>
    </sheetView>
  </sheetViews>
  <sheetFormatPr defaultColWidth="9" defaultRowHeight="12"/>
  <cols>
    <col min="1" max="1" width="15.5047619047619" style="55" customWidth="1"/>
    <col min="2" max="2" width="0.828571428571429" style="55" customWidth="1"/>
    <col min="3" max="3" width="10.6666666666667" style="55" customWidth="1"/>
    <col min="4" max="4" width="19.5047619047619" style="55" customWidth="1"/>
    <col min="5" max="5" width="12.3333333333333" style="55" customWidth="1"/>
    <col min="6" max="6" width="3.82857142857143" style="55" customWidth="1"/>
    <col min="7" max="7" width="19.1714285714286" style="55" customWidth="1"/>
    <col min="8" max="8" width="7.66666666666667" style="55" customWidth="1"/>
    <col min="9" max="9" width="15.5047619047619" style="55" customWidth="1"/>
    <col min="10" max="10" width="8" style="55" customWidth="1"/>
    <col min="11" max="16384" width="9" style="55"/>
  </cols>
  <sheetData>
    <row r="1" ht="62.25" customHeight="1" spans="1:10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ht="61.5" customHeight="1" spans="1:10">
      <c r="A2" s="57"/>
      <c r="B2" s="58" t="s">
        <v>1</v>
      </c>
      <c r="C2" s="58"/>
      <c r="D2" s="58"/>
      <c r="E2" s="58"/>
      <c r="F2" s="58"/>
      <c r="G2" s="58"/>
      <c r="H2" s="58"/>
      <c r="I2" s="74"/>
      <c r="J2" s="75"/>
    </row>
    <row r="3" ht="58.5" customHeight="1" spans="1:10">
      <c r="A3" s="59" t="s">
        <v>2</v>
      </c>
      <c r="B3" s="59"/>
      <c r="C3" s="59" t="s">
        <v>3</v>
      </c>
      <c r="D3" s="60">
        <f>询价清单!H266</f>
        <v>3280945.85</v>
      </c>
      <c r="E3" s="60"/>
      <c r="F3" s="60"/>
      <c r="G3" s="60"/>
      <c r="H3" s="60"/>
      <c r="I3" s="60"/>
      <c r="J3" s="60"/>
    </row>
    <row r="4" ht="50.25" customHeight="1" spans="1:10">
      <c r="A4" s="59"/>
      <c r="B4" s="59"/>
      <c r="C4" s="59" t="s">
        <v>4</v>
      </c>
      <c r="D4" s="61">
        <f>D3</f>
        <v>3280945.85</v>
      </c>
      <c r="E4" s="61"/>
      <c r="F4" s="61"/>
      <c r="G4" s="61"/>
      <c r="H4" s="61"/>
      <c r="I4" s="61"/>
      <c r="J4" s="61"/>
    </row>
    <row r="5" s="54" customFormat="1" ht="28.5" customHeight="1" spans="1:10">
      <c r="A5" s="62"/>
      <c r="B5" s="62"/>
      <c r="C5" s="62"/>
      <c r="D5" s="63"/>
      <c r="E5" s="64"/>
      <c r="F5" s="64"/>
      <c r="G5" s="64"/>
      <c r="H5" s="64"/>
      <c r="I5" s="64"/>
      <c r="J5" s="64"/>
    </row>
    <row r="6" s="54" customFormat="1" ht="28.5" customHeight="1" spans="1:10">
      <c r="A6" s="62"/>
      <c r="B6" s="62"/>
      <c r="C6" s="62"/>
      <c r="D6" s="62"/>
      <c r="E6" s="65"/>
      <c r="F6" s="65"/>
      <c r="G6" s="65"/>
      <c r="H6" s="65"/>
      <c r="I6" s="65"/>
      <c r="J6" s="65"/>
    </row>
    <row r="7" ht="78.75" customHeight="1" spans="1:10">
      <c r="A7" s="66" t="s">
        <v>5</v>
      </c>
      <c r="B7" s="66"/>
      <c r="C7" s="66"/>
      <c r="D7" s="60"/>
      <c r="E7" s="60"/>
      <c r="F7" s="67"/>
      <c r="G7" s="67" t="s">
        <v>6</v>
      </c>
      <c r="H7" s="60"/>
      <c r="I7" s="60"/>
      <c r="J7" s="60"/>
    </row>
    <row r="8" ht="27" customHeight="1" spans="1:10">
      <c r="A8" s="68"/>
      <c r="B8" s="68"/>
      <c r="C8" s="68"/>
      <c r="D8" s="69" t="s">
        <v>7</v>
      </c>
      <c r="E8" s="69"/>
      <c r="F8" s="70"/>
      <c r="G8" s="70"/>
      <c r="H8" s="71" t="s">
        <v>7</v>
      </c>
      <c r="I8" s="71"/>
      <c r="J8" s="71"/>
    </row>
    <row r="9" ht="18" customHeight="1" spans="1:10">
      <c r="A9" s="68"/>
      <c r="B9" s="68"/>
      <c r="C9" s="68"/>
      <c r="D9" s="68"/>
      <c r="E9" s="68"/>
      <c r="F9" s="68"/>
      <c r="G9" s="68"/>
      <c r="H9" s="68"/>
      <c r="I9" s="68"/>
      <c r="J9" s="68"/>
    </row>
    <row r="10" ht="78.75" customHeight="1" spans="1:10">
      <c r="A10" s="66" t="s">
        <v>8</v>
      </c>
      <c r="B10" s="66"/>
      <c r="C10" s="66"/>
      <c r="D10" s="60"/>
      <c r="E10" s="60"/>
      <c r="F10" s="68"/>
      <c r="G10" s="68" t="s">
        <v>9</v>
      </c>
      <c r="H10" s="60"/>
      <c r="I10" s="60"/>
      <c r="J10" s="60"/>
    </row>
    <row r="11" ht="27" customHeight="1" spans="1:10">
      <c r="A11" s="68"/>
      <c r="B11" s="68"/>
      <c r="C11" s="68"/>
      <c r="D11" s="71" t="s">
        <v>10</v>
      </c>
      <c r="E11" s="69"/>
      <c r="F11" s="69"/>
      <c r="G11" s="69"/>
      <c r="H11" s="71" t="s">
        <v>10</v>
      </c>
      <c r="I11" s="71"/>
      <c r="J11" s="71"/>
    </row>
    <row r="12" ht="18" customHeight="1" spans="1:10">
      <c r="A12" s="68"/>
      <c r="B12" s="68"/>
      <c r="C12" s="68"/>
      <c r="D12" s="72"/>
      <c r="E12" s="72"/>
      <c r="F12" s="72"/>
      <c r="G12" s="68"/>
      <c r="H12" s="68"/>
      <c r="I12" s="68"/>
      <c r="J12" s="68"/>
    </row>
    <row r="13" ht="78" customHeight="1" spans="1:10">
      <c r="A13" s="66" t="s">
        <v>11</v>
      </c>
      <c r="B13" s="66"/>
      <c r="C13" s="66"/>
      <c r="D13" s="60"/>
      <c r="E13" s="60"/>
      <c r="F13" s="68"/>
      <c r="G13" s="68" t="s">
        <v>12</v>
      </c>
      <c r="H13" s="73"/>
      <c r="I13" s="73"/>
      <c r="J13" s="73"/>
    </row>
    <row r="14" ht="27" customHeight="1" spans="1:10">
      <c r="A14" s="68"/>
      <c r="B14" s="68"/>
      <c r="C14" s="68"/>
      <c r="D14" s="69" t="s">
        <v>13</v>
      </c>
      <c r="E14" s="69"/>
      <c r="F14" s="69"/>
      <c r="G14" s="69"/>
      <c r="H14" s="71" t="s">
        <v>14</v>
      </c>
      <c r="I14" s="71"/>
      <c r="J14" s="71"/>
    </row>
    <row r="15" ht="18" customHeight="1" spans="1:10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ht="56.25" customHeight="1" spans="1:10">
      <c r="A16" s="68"/>
      <c r="B16" s="68"/>
      <c r="C16" s="68"/>
      <c r="D16" s="72" t="s">
        <v>15</v>
      </c>
      <c r="E16" s="72"/>
      <c r="F16" s="72"/>
      <c r="G16" s="72"/>
      <c r="H16" s="68"/>
      <c r="I16" s="68"/>
      <c r="J16" s="68"/>
    </row>
  </sheetData>
  <mergeCells count="37">
    <mergeCell ref="A1:J1"/>
    <mergeCell ref="B2:I2"/>
    <mergeCell ref="A3:B3"/>
    <mergeCell ref="D3:J3"/>
    <mergeCell ref="A4:B4"/>
    <mergeCell ref="D4:J4"/>
    <mergeCell ref="A5:D5"/>
    <mergeCell ref="E5:J5"/>
    <mergeCell ref="A6:D6"/>
    <mergeCell ref="E6:J6"/>
    <mergeCell ref="A7:C7"/>
    <mergeCell ref="D7:E7"/>
    <mergeCell ref="H7:J7"/>
    <mergeCell ref="A8:B8"/>
    <mergeCell ref="D8:E8"/>
    <mergeCell ref="H8:J8"/>
    <mergeCell ref="A9:B9"/>
    <mergeCell ref="H9:J9"/>
    <mergeCell ref="A10:C10"/>
    <mergeCell ref="D10:E10"/>
    <mergeCell ref="H10:J10"/>
    <mergeCell ref="A11:B11"/>
    <mergeCell ref="D11:E11"/>
    <mergeCell ref="H11:J11"/>
    <mergeCell ref="A12:B12"/>
    <mergeCell ref="H12:J12"/>
    <mergeCell ref="A13:C13"/>
    <mergeCell ref="D13:E13"/>
    <mergeCell ref="H13:J13"/>
    <mergeCell ref="A14:B14"/>
    <mergeCell ref="D14:E14"/>
    <mergeCell ref="H14:J14"/>
    <mergeCell ref="A15:B15"/>
    <mergeCell ref="H15:J15"/>
    <mergeCell ref="A16:B16"/>
    <mergeCell ref="D16:G16"/>
    <mergeCell ref="H16:J16"/>
  </mergeCells>
  <printOptions horizontalCentered="1"/>
  <pageMargins left="0.19975" right="0.19975" top="0.59375" bottom="0" header="0.59375" footer="0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6"/>
  <sheetViews>
    <sheetView tabSelected="1" view="pageBreakPreview" zoomScaleNormal="100" topLeftCell="A256" workbookViewId="0">
      <selection activeCell="F2" sqref="F2"/>
    </sheetView>
  </sheetViews>
  <sheetFormatPr defaultColWidth="9.14285714285714" defaultRowHeight="12" outlineLevelCol="7"/>
  <cols>
    <col min="1" max="1" width="8.28571428571429" customWidth="1"/>
    <col min="2" max="2" width="31.1428571428571" style="1" customWidth="1"/>
    <col min="3" max="3" width="9" style="2" customWidth="1"/>
    <col min="4" max="4" width="14.5714285714286" style="3" customWidth="1"/>
    <col min="5" max="5" width="9.57142857142857" hidden="1" customWidth="1"/>
    <col min="6" max="7" width="13.7142857142857" customWidth="1"/>
    <col min="8" max="8" width="16.4285714285714" customWidth="1"/>
    <col min="9" max="10" width="12.8571428571429"/>
  </cols>
  <sheetData>
    <row r="1" ht="39" customHeight="1" spans="1:8">
      <c r="A1" s="4" t="s">
        <v>16</v>
      </c>
      <c r="B1" s="4"/>
      <c r="C1" s="4"/>
      <c r="D1" s="4"/>
      <c r="E1" s="4"/>
      <c r="F1" s="4"/>
      <c r="G1" s="4"/>
      <c r="H1" s="4"/>
    </row>
    <row r="2" ht="23" customHeight="1" spans="1:8">
      <c r="A2" s="5" t="s">
        <v>17</v>
      </c>
      <c r="B2" s="6" t="s">
        <v>18</v>
      </c>
      <c r="C2" s="7" t="s">
        <v>19</v>
      </c>
      <c r="D2" s="6" t="s">
        <v>20</v>
      </c>
      <c r="E2" s="8" t="s">
        <v>21</v>
      </c>
      <c r="F2" s="8" t="s">
        <v>22</v>
      </c>
      <c r="G2" s="9" t="s">
        <v>23</v>
      </c>
      <c r="H2" s="8" t="s">
        <v>24</v>
      </c>
    </row>
    <row r="3" ht="26" customHeight="1" spans="1:8">
      <c r="A3" s="10">
        <f>ROW()-2</f>
        <v>1</v>
      </c>
      <c r="B3" s="11" t="s">
        <v>25</v>
      </c>
      <c r="C3" s="12" t="s">
        <v>26</v>
      </c>
      <c r="D3" s="13"/>
      <c r="E3" s="12">
        <v>2.08</v>
      </c>
      <c r="F3" s="14">
        <v>324.32</v>
      </c>
      <c r="G3" s="12">
        <v>2.04</v>
      </c>
      <c r="H3" s="12">
        <f>ROUND(G3*F3,2)</f>
        <v>661.61</v>
      </c>
    </row>
    <row r="4" ht="26" customHeight="1" spans="1:8">
      <c r="A4" s="10">
        <f t="shared" ref="A4:A67" si="0">ROW()-2</f>
        <v>2</v>
      </c>
      <c r="B4" s="15" t="s">
        <v>27</v>
      </c>
      <c r="C4" s="16" t="s">
        <v>26</v>
      </c>
      <c r="D4" s="17"/>
      <c r="E4" s="16">
        <v>20</v>
      </c>
      <c r="F4" s="14">
        <v>450.07</v>
      </c>
      <c r="G4" s="12">
        <v>19.56</v>
      </c>
      <c r="H4" s="12">
        <f t="shared" ref="H4:H35" si="1">ROUND(G4*F4,2)</f>
        <v>8803.37</v>
      </c>
    </row>
    <row r="5" ht="26" customHeight="1" spans="1:8">
      <c r="A5" s="10">
        <f t="shared" si="0"/>
        <v>3</v>
      </c>
      <c r="B5" s="15" t="s">
        <v>28</v>
      </c>
      <c r="C5" s="16" t="s">
        <v>26</v>
      </c>
      <c r="D5" s="17" t="s">
        <v>29</v>
      </c>
      <c r="E5" s="16">
        <v>28</v>
      </c>
      <c r="F5" s="14">
        <v>1030.68</v>
      </c>
      <c r="G5" s="12">
        <v>27.38</v>
      </c>
      <c r="H5" s="12">
        <f t="shared" si="1"/>
        <v>28220.02</v>
      </c>
    </row>
    <row r="6" ht="26" customHeight="1" spans="1:8">
      <c r="A6" s="10">
        <f t="shared" si="0"/>
        <v>4</v>
      </c>
      <c r="B6" s="18" t="s">
        <v>30</v>
      </c>
      <c r="C6" s="19" t="s">
        <v>31</v>
      </c>
      <c r="D6" s="20"/>
      <c r="E6" s="19">
        <v>1.62</v>
      </c>
      <c r="F6" s="21">
        <v>1267.666</v>
      </c>
      <c r="G6" s="12">
        <v>1.59</v>
      </c>
      <c r="H6" s="12">
        <f t="shared" si="1"/>
        <v>2015.59</v>
      </c>
    </row>
    <row r="7" ht="26" customHeight="1" spans="1:8">
      <c r="A7" s="10">
        <f t="shared" si="0"/>
        <v>5</v>
      </c>
      <c r="B7" s="18" t="s">
        <v>32</v>
      </c>
      <c r="C7" s="19" t="s">
        <v>31</v>
      </c>
      <c r="D7" s="20"/>
      <c r="E7" s="19">
        <v>11.73</v>
      </c>
      <c r="F7" s="21">
        <v>2133.653</v>
      </c>
      <c r="G7" s="12">
        <v>11.48</v>
      </c>
      <c r="H7" s="12">
        <f t="shared" si="1"/>
        <v>24494.34</v>
      </c>
    </row>
    <row r="8" ht="26" customHeight="1" spans="1:8">
      <c r="A8" s="10">
        <f t="shared" si="0"/>
        <v>6</v>
      </c>
      <c r="B8" s="18" t="s">
        <v>33</v>
      </c>
      <c r="C8" s="19" t="s">
        <v>34</v>
      </c>
      <c r="D8" s="20" t="s">
        <v>35</v>
      </c>
      <c r="E8" s="19">
        <v>7.03</v>
      </c>
      <c r="F8" s="14">
        <v>2273.43</v>
      </c>
      <c r="G8" s="12">
        <v>6.9</v>
      </c>
      <c r="H8" s="12">
        <f t="shared" si="1"/>
        <v>15686.67</v>
      </c>
    </row>
    <row r="9" ht="26" customHeight="1" spans="1:8">
      <c r="A9" s="10">
        <f t="shared" si="0"/>
        <v>7</v>
      </c>
      <c r="B9" s="18" t="s">
        <v>36</v>
      </c>
      <c r="C9" s="19" t="s">
        <v>26</v>
      </c>
      <c r="D9" s="20"/>
      <c r="E9" s="19">
        <v>2.08</v>
      </c>
      <c r="F9" s="14">
        <v>6459.77</v>
      </c>
      <c r="G9" s="12">
        <v>2.03</v>
      </c>
      <c r="H9" s="12">
        <f t="shared" si="1"/>
        <v>13113.33</v>
      </c>
    </row>
    <row r="10" ht="26" customHeight="1" spans="1:8">
      <c r="A10" s="10">
        <f t="shared" si="0"/>
        <v>8</v>
      </c>
      <c r="B10" s="18" t="s">
        <v>37</v>
      </c>
      <c r="C10" s="19" t="s">
        <v>31</v>
      </c>
      <c r="D10" s="20" t="s">
        <v>38</v>
      </c>
      <c r="E10" s="19">
        <v>7.24</v>
      </c>
      <c r="F10" s="21">
        <v>7264.565</v>
      </c>
      <c r="G10" s="12">
        <v>7.08</v>
      </c>
      <c r="H10" s="12">
        <f t="shared" si="1"/>
        <v>51433.12</v>
      </c>
    </row>
    <row r="11" ht="26" customHeight="1" spans="1:8">
      <c r="A11" s="10">
        <f t="shared" si="0"/>
        <v>9</v>
      </c>
      <c r="B11" s="17" t="s">
        <v>39</v>
      </c>
      <c r="C11" s="16" t="s">
        <v>31</v>
      </c>
      <c r="D11" s="17" t="s">
        <v>40</v>
      </c>
      <c r="E11" s="16">
        <v>5</v>
      </c>
      <c r="F11" s="21">
        <v>0.193</v>
      </c>
      <c r="G11" s="12">
        <v>4.9</v>
      </c>
      <c r="H11" s="12">
        <f t="shared" si="1"/>
        <v>0.95</v>
      </c>
    </row>
    <row r="12" ht="26" customHeight="1" spans="1:8">
      <c r="A12" s="10">
        <f t="shared" si="0"/>
        <v>10</v>
      </c>
      <c r="B12" s="17" t="s">
        <v>41</v>
      </c>
      <c r="C12" s="16" t="s">
        <v>42</v>
      </c>
      <c r="D12" s="17" t="s">
        <v>43</v>
      </c>
      <c r="E12" s="16">
        <v>3180</v>
      </c>
      <c r="F12" s="14">
        <v>0.662</v>
      </c>
      <c r="G12" s="12">
        <v>3118.31</v>
      </c>
      <c r="H12" s="12">
        <f t="shared" si="1"/>
        <v>2064.32</v>
      </c>
    </row>
    <row r="13" ht="26" customHeight="1" spans="1:8">
      <c r="A13" s="10">
        <f t="shared" si="0"/>
        <v>11</v>
      </c>
      <c r="B13" s="17" t="s">
        <v>44</v>
      </c>
      <c r="C13" s="16" t="s">
        <v>42</v>
      </c>
      <c r="D13" s="17" t="s">
        <v>45</v>
      </c>
      <c r="E13" s="16">
        <v>3180</v>
      </c>
      <c r="F13" s="14">
        <v>0.789</v>
      </c>
      <c r="G13" s="12">
        <v>3115.45</v>
      </c>
      <c r="H13" s="12">
        <f t="shared" si="1"/>
        <v>2458.09</v>
      </c>
    </row>
    <row r="14" ht="26" customHeight="1" spans="1:8">
      <c r="A14" s="10">
        <f t="shared" si="0"/>
        <v>12</v>
      </c>
      <c r="B14" s="17" t="s">
        <v>46</v>
      </c>
      <c r="C14" s="16" t="s">
        <v>42</v>
      </c>
      <c r="D14" s="17" t="s">
        <v>47</v>
      </c>
      <c r="E14" s="16">
        <v>3180</v>
      </c>
      <c r="F14" s="14">
        <v>0.843</v>
      </c>
      <c r="G14" s="12">
        <v>3117.99</v>
      </c>
      <c r="H14" s="12">
        <f t="shared" si="1"/>
        <v>2628.47</v>
      </c>
    </row>
    <row r="15" ht="26" customHeight="1" spans="1:8">
      <c r="A15" s="10">
        <f t="shared" si="0"/>
        <v>13</v>
      </c>
      <c r="B15" s="17" t="s">
        <v>48</v>
      </c>
      <c r="C15" s="16" t="s">
        <v>49</v>
      </c>
      <c r="D15" s="17" t="s">
        <v>50</v>
      </c>
      <c r="E15" s="16">
        <v>13.68</v>
      </c>
      <c r="F15" s="22">
        <v>3</v>
      </c>
      <c r="G15" s="12">
        <v>13.37</v>
      </c>
      <c r="H15" s="12">
        <f t="shared" si="1"/>
        <v>40.11</v>
      </c>
    </row>
    <row r="16" ht="26" customHeight="1" spans="1:8">
      <c r="A16" s="10">
        <f t="shared" si="0"/>
        <v>14</v>
      </c>
      <c r="B16" s="17" t="s">
        <v>39</v>
      </c>
      <c r="C16" s="16" t="s">
        <v>31</v>
      </c>
      <c r="D16" s="17" t="s">
        <v>51</v>
      </c>
      <c r="E16" s="16">
        <v>5</v>
      </c>
      <c r="F16" s="21">
        <v>6.458</v>
      </c>
      <c r="G16" s="12">
        <v>4.9</v>
      </c>
      <c r="H16" s="12">
        <f t="shared" si="1"/>
        <v>31.64</v>
      </c>
    </row>
    <row r="17" ht="26" customHeight="1" spans="1:8">
      <c r="A17" s="10">
        <f t="shared" si="0"/>
        <v>15</v>
      </c>
      <c r="B17" s="17" t="s">
        <v>39</v>
      </c>
      <c r="C17" s="16" t="s">
        <v>31</v>
      </c>
      <c r="D17" s="17" t="s">
        <v>52</v>
      </c>
      <c r="E17" s="16">
        <v>5</v>
      </c>
      <c r="F17" s="21">
        <v>7.706</v>
      </c>
      <c r="G17" s="12">
        <v>4.9</v>
      </c>
      <c r="H17" s="12">
        <f t="shared" si="1"/>
        <v>37.76</v>
      </c>
    </row>
    <row r="18" ht="26" customHeight="1" spans="1:8">
      <c r="A18" s="10">
        <f t="shared" si="0"/>
        <v>16</v>
      </c>
      <c r="B18" s="17" t="s">
        <v>53</v>
      </c>
      <c r="C18" s="16" t="s">
        <v>26</v>
      </c>
      <c r="D18" s="17">
        <v>0.5</v>
      </c>
      <c r="E18" s="16">
        <v>24</v>
      </c>
      <c r="F18" s="14">
        <v>10.57</v>
      </c>
      <c r="G18" s="12">
        <v>23.45</v>
      </c>
      <c r="H18" s="12">
        <f t="shared" si="1"/>
        <v>247.87</v>
      </c>
    </row>
    <row r="19" ht="26" customHeight="1" spans="1:8">
      <c r="A19" s="10">
        <f t="shared" si="0"/>
        <v>17</v>
      </c>
      <c r="B19" s="17" t="s">
        <v>54</v>
      </c>
      <c r="C19" s="16" t="s">
        <v>42</v>
      </c>
      <c r="D19" s="17"/>
      <c r="E19" s="16">
        <v>3180</v>
      </c>
      <c r="F19" s="14">
        <v>11.446</v>
      </c>
      <c r="G19" s="12">
        <v>3114.49</v>
      </c>
      <c r="H19" s="12">
        <f t="shared" si="1"/>
        <v>35648.45</v>
      </c>
    </row>
    <row r="20" ht="26" customHeight="1" spans="1:8">
      <c r="A20" s="10">
        <f t="shared" si="0"/>
        <v>18</v>
      </c>
      <c r="B20" s="17" t="s">
        <v>55</v>
      </c>
      <c r="C20" s="16" t="s">
        <v>26</v>
      </c>
      <c r="D20" s="17" t="s">
        <v>56</v>
      </c>
      <c r="E20" s="16">
        <v>2.56</v>
      </c>
      <c r="F20" s="14">
        <v>17.77</v>
      </c>
      <c r="G20" s="12">
        <v>2.5</v>
      </c>
      <c r="H20" s="12">
        <f t="shared" si="1"/>
        <v>44.43</v>
      </c>
    </row>
    <row r="21" ht="26" customHeight="1" spans="1:8">
      <c r="A21" s="10">
        <f t="shared" si="0"/>
        <v>19</v>
      </c>
      <c r="B21" s="17" t="s">
        <v>57</v>
      </c>
      <c r="C21" s="16" t="s">
        <v>31</v>
      </c>
      <c r="D21" s="17"/>
      <c r="E21" s="16">
        <v>6.6</v>
      </c>
      <c r="F21" s="21">
        <v>21.101</v>
      </c>
      <c r="G21" s="12">
        <v>6.47</v>
      </c>
      <c r="H21" s="12">
        <f t="shared" si="1"/>
        <v>136.52</v>
      </c>
    </row>
    <row r="22" ht="26" customHeight="1" spans="1:8">
      <c r="A22" s="10">
        <f t="shared" si="0"/>
        <v>20</v>
      </c>
      <c r="B22" s="17" t="s">
        <v>58</v>
      </c>
      <c r="C22" s="16" t="s">
        <v>34</v>
      </c>
      <c r="D22" s="17"/>
      <c r="E22" s="16">
        <v>91.67</v>
      </c>
      <c r="F22" s="14">
        <v>25.83</v>
      </c>
      <c r="G22" s="12">
        <v>89.72</v>
      </c>
      <c r="H22" s="12">
        <f t="shared" si="1"/>
        <v>2317.47</v>
      </c>
    </row>
    <row r="23" ht="26" customHeight="1" spans="1:8">
      <c r="A23" s="10">
        <f t="shared" si="0"/>
        <v>21</v>
      </c>
      <c r="B23" s="17" t="s">
        <v>59</v>
      </c>
      <c r="C23" s="16" t="s">
        <v>60</v>
      </c>
      <c r="D23" s="17"/>
      <c r="E23" s="16">
        <v>1.84</v>
      </c>
      <c r="F23" s="22">
        <v>32</v>
      </c>
      <c r="G23" s="12">
        <v>1.8</v>
      </c>
      <c r="H23" s="12">
        <f t="shared" si="1"/>
        <v>57.6</v>
      </c>
    </row>
    <row r="24" ht="26" customHeight="1" spans="1:8">
      <c r="A24" s="10">
        <f t="shared" si="0"/>
        <v>22</v>
      </c>
      <c r="B24" s="17" t="s">
        <v>61</v>
      </c>
      <c r="C24" s="16" t="s">
        <v>42</v>
      </c>
      <c r="D24" s="17"/>
      <c r="E24" s="16">
        <v>3180</v>
      </c>
      <c r="F24" s="14">
        <v>34.92</v>
      </c>
      <c r="G24" s="12">
        <v>3115.76</v>
      </c>
      <c r="H24" s="12">
        <f t="shared" si="1"/>
        <v>108802.34</v>
      </c>
    </row>
    <row r="25" ht="26" customHeight="1" spans="1:8">
      <c r="A25" s="10">
        <f t="shared" si="0"/>
        <v>23</v>
      </c>
      <c r="B25" s="17" t="s">
        <v>62</v>
      </c>
      <c r="C25" s="16" t="s">
        <v>26</v>
      </c>
      <c r="D25" s="17"/>
      <c r="E25" s="16">
        <v>188.18</v>
      </c>
      <c r="F25" s="14">
        <v>38.85</v>
      </c>
      <c r="G25" s="12">
        <v>184.02</v>
      </c>
      <c r="H25" s="12">
        <f t="shared" si="1"/>
        <v>7149.18</v>
      </c>
    </row>
    <row r="26" ht="26" customHeight="1" spans="1:8">
      <c r="A26" s="10">
        <f t="shared" si="0"/>
        <v>24</v>
      </c>
      <c r="B26" s="17" t="s">
        <v>63</v>
      </c>
      <c r="C26" s="16" t="s">
        <v>26</v>
      </c>
      <c r="D26" s="17"/>
      <c r="E26" s="16">
        <v>145</v>
      </c>
      <c r="F26" s="14">
        <v>43.25</v>
      </c>
      <c r="G26" s="12">
        <v>142.23</v>
      </c>
      <c r="H26" s="12">
        <f t="shared" si="1"/>
        <v>6151.45</v>
      </c>
    </row>
    <row r="27" ht="26" customHeight="1" spans="1:8">
      <c r="A27" s="10">
        <f t="shared" si="0"/>
        <v>25</v>
      </c>
      <c r="B27" s="17" t="s">
        <v>64</v>
      </c>
      <c r="C27" s="16" t="s">
        <v>49</v>
      </c>
      <c r="D27" s="17" t="s">
        <v>65</v>
      </c>
      <c r="E27" s="16">
        <v>8.55</v>
      </c>
      <c r="F27" s="22">
        <v>46</v>
      </c>
      <c r="G27" s="12">
        <v>8.38</v>
      </c>
      <c r="H27" s="12">
        <f t="shared" si="1"/>
        <v>385.48</v>
      </c>
    </row>
    <row r="28" ht="26" customHeight="1" spans="1:8">
      <c r="A28" s="10">
        <f t="shared" si="0"/>
        <v>26</v>
      </c>
      <c r="B28" s="17" t="s">
        <v>66</v>
      </c>
      <c r="C28" s="16" t="s">
        <v>67</v>
      </c>
      <c r="D28" s="17" t="s">
        <v>68</v>
      </c>
      <c r="E28" s="16">
        <v>0.83</v>
      </c>
      <c r="F28" s="22">
        <v>52</v>
      </c>
      <c r="G28" s="12">
        <v>0.81</v>
      </c>
      <c r="H28" s="12">
        <f t="shared" si="1"/>
        <v>42.12</v>
      </c>
    </row>
    <row r="29" ht="26" customHeight="1" spans="1:8">
      <c r="A29" s="10">
        <f t="shared" si="0"/>
        <v>27</v>
      </c>
      <c r="B29" s="17" t="s">
        <v>69</v>
      </c>
      <c r="C29" s="16" t="s">
        <v>31</v>
      </c>
      <c r="D29" s="17"/>
      <c r="E29" s="16">
        <v>6.06</v>
      </c>
      <c r="F29" s="21">
        <v>55.123</v>
      </c>
      <c r="G29" s="12">
        <v>5.94</v>
      </c>
      <c r="H29" s="12">
        <f t="shared" si="1"/>
        <v>327.43</v>
      </c>
    </row>
    <row r="30" ht="26" customHeight="1" spans="1:8">
      <c r="A30" s="10">
        <f t="shared" si="0"/>
        <v>28</v>
      </c>
      <c r="B30" s="17" t="s">
        <v>53</v>
      </c>
      <c r="C30" s="16" t="s">
        <v>26</v>
      </c>
      <c r="D30" s="17">
        <v>0.8</v>
      </c>
      <c r="E30" s="16">
        <v>37.61</v>
      </c>
      <c r="F30" s="14">
        <v>55.49</v>
      </c>
      <c r="G30" s="12">
        <v>36.76</v>
      </c>
      <c r="H30" s="12">
        <f t="shared" si="1"/>
        <v>2039.81</v>
      </c>
    </row>
    <row r="31" ht="26" customHeight="1" spans="1:8">
      <c r="A31" s="10">
        <f t="shared" si="0"/>
        <v>29</v>
      </c>
      <c r="B31" s="17" t="s">
        <v>70</v>
      </c>
      <c r="C31" s="16" t="s">
        <v>34</v>
      </c>
      <c r="D31" s="17"/>
      <c r="E31" s="16">
        <v>150</v>
      </c>
      <c r="F31" s="14">
        <v>63.47</v>
      </c>
      <c r="G31" s="12">
        <v>146.78</v>
      </c>
      <c r="H31" s="12">
        <f t="shared" si="1"/>
        <v>9316.13</v>
      </c>
    </row>
    <row r="32" ht="26" customHeight="1" spans="1:8">
      <c r="A32" s="10">
        <f t="shared" si="0"/>
        <v>30</v>
      </c>
      <c r="B32" s="17" t="s">
        <v>41</v>
      </c>
      <c r="C32" s="16" t="s">
        <v>42</v>
      </c>
      <c r="D32" s="17" t="s">
        <v>43</v>
      </c>
      <c r="E32" s="16">
        <v>3180</v>
      </c>
      <c r="F32" s="14">
        <v>98.455</v>
      </c>
      <c r="G32" s="12">
        <v>3102.41</v>
      </c>
      <c r="H32" s="12">
        <f t="shared" si="1"/>
        <v>305447.78</v>
      </c>
    </row>
    <row r="33" ht="26" customHeight="1" spans="1:8">
      <c r="A33" s="10">
        <f t="shared" si="0"/>
        <v>31</v>
      </c>
      <c r="B33" s="17" t="s">
        <v>71</v>
      </c>
      <c r="C33" s="16" t="s">
        <v>31</v>
      </c>
      <c r="D33" s="17"/>
      <c r="E33" s="16">
        <v>5.4</v>
      </c>
      <c r="F33" s="21">
        <v>124.884</v>
      </c>
      <c r="G33" s="12">
        <v>5.29</v>
      </c>
      <c r="H33" s="12">
        <f t="shared" si="1"/>
        <v>660.64</v>
      </c>
    </row>
    <row r="34" ht="26" customHeight="1" spans="1:8">
      <c r="A34" s="10">
        <f t="shared" si="0"/>
        <v>32</v>
      </c>
      <c r="B34" s="17" t="s">
        <v>72</v>
      </c>
      <c r="C34" s="16" t="s">
        <v>34</v>
      </c>
      <c r="D34" s="17"/>
      <c r="E34" s="16">
        <v>20.68</v>
      </c>
      <c r="F34" s="14">
        <v>125.62</v>
      </c>
      <c r="G34" s="12">
        <v>20.25</v>
      </c>
      <c r="H34" s="12">
        <f t="shared" si="1"/>
        <v>2543.81</v>
      </c>
    </row>
    <row r="35" ht="26" customHeight="1" spans="1:8">
      <c r="A35" s="10">
        <f t="shared" si="0"/>
        <v>33</v>
      </c>
      <c r="B35" s="17" t="s">
        <v>73</v>
      </c>
      <c r="C35" s="16" t="s">
        <v>31</v>
      </c>
      <c r="D35" s="17"/>
      <c r="E35" s="16">
        <v>3.87</v>
      </c>
      <c r="F35" s="21">
        <v>179.454</v>
      </c>
      <c r="G35" s="12">
        <v>3.78</v>
      </c>
      <c r="H35" s="12">
        <f t="shared" si="1"/>
        <v>678.34</v>
      </c>
    </row>
    <row r="36" ht="26" customHeight="1" spans="1:8">
      <c r="A36" s="10">
        <f t="shared" si="0"/>
        <v>34</v>
      </c>
      <c r="B36" s="17" t="s">
        <v>74</v>
      </c>
      <c r="C36" s="16" t="s">
        <v>75</v>
      </c>
      <c r="D36" s="17" t="s">
        <v>76</v>
      </c>
      <c r="E36" s="16">
        <v>7.7</v>
      </c>
      <c r="F36" s="23">
        <v>182</v>
      </c>
      <c r="G36" s="12">
        <v>7.53</v>
      </c>
      <c r="H36" s="12">
        <f t="shared" ref="H36:H67" si="2">ROUND(G36*F36,2)</f>
        <v>1370.46</v>
      </c>
    </row>
    <row r="37" ht="26" customHeight="1" spans="1:8">
      <c r="A37" s="10">
        <f t="shared" si="0"/>
        <v>35</v>
      </c>
      <c r="B37" s="17" t="s">
        <v>77</v>
      </c>
      <c r="C37" s="16" t="s">
        <v>26</v>
      </c>
      <c r="D37" s="17">
        <v>0.6</v>
      </c>
      <c r="E37" s="16">
        <v>24</v>
      </c>
      <c r="F37" s="14">
        <v>259.46</v>
      </c>
      <c r="G37" s="12">
        <v>23.51</v>
      </c>
      <c r="H37" s="12">
        <f t="shared" si="2"/>
        <v>6099.9</v>
      </c>
    </row>
    <row r="38" ht="26" customHeight="1" spans="1:8">
      <c r="A38" s="10">
        <f t="shared" si="0"/>
        <v>36</v>
      </c>
      <c r="B38" s="17" t="s">
        <v>78</v>
      </c>
      <c r="C38" s="16" t="s">
        <v>60</v>
      </c>
      <c r="D38" s="17" t="s">
        <v>79</v>
      </c>
      <c r="E38" s="16">
        <v>0.02</v>
      </c>
      <c r="F38" s="22">
        <v>330</v>
      </c>
      <c r="G38" s="12">
        <v>0.02</v>
      </c>
      <c r="H38" s="12">
        <f t="shared" si="2"/>
        <v>6.6</v>
      </c>
    </row>
    <row r="39" ht="26" customHeight="1" spans="1:8">
      <c r="A39" s="10">
        <f t="shared" si="0"/>
        <v>37</v>
      </c>
      <c r="B39" s="17" t="s">
        <v>80</v>
      </c>
      <c r="C39" s="16" t="s">
        <v>34</v>
      </c>
      <c r="D39" s="17">
        <v>150</v>
      </c>
      <c r="E39" s="16">
        <v>13.56</v>
      </c>
      <c r="F39" s="14">
        <v>392.55</v>
      </c>
      <c r="G39" s="12">
        <v>13.24</v>
      </c>
      <c r="H39" s="12">
        <f t="shared" si="2"/>
        <v>5197.36</v>
      </c>
    </row>
    <row r="40" ht="26" customHeight="1" spans="1:8">
      <c r="A40" s="10">
        <f t="shared" si="0"/>
        <v>38</v>
      </c>
      <c r="B40" s="17" t="s">
        <v>81</v>
      </c>
      <c r="C40" s="16" t="s">
        <v>31</v>
      </c>
      <c r="D40" s="17" t="s">
        <v>56</v>
      </c>
      <c r="E40" s="16">
        <v>3.87</v>
      </c>
      <c r="F40" s="21">
        <v>647.574</v>
      </c>
      <c r="G40" s="12">
        <v>3.78</v>
      </c>
      <c r="H40" s="12">
        <f t="shared" si="2"/>
        <v>2447.83</v>
      </c>
    </row>
    <row r="41" ht="26" customHeight="1" spans="1:8">
      <c r="A41" s="10">
        <f t="shared" si="0"/>
        <v>39</v>
      </c>
      <c r="B41" s="17" t="s">
        <v>82</v>
      </c>
      <c r="C41" s="16" t="s">
        <v>31</v>
      </c>
      <c r="D41" s="17" t="s">
        <v>56</v>
      </c>
      <c r="E41" s="16">
        <v>3.2</v>
      </c>
      <c r="F41" s="21">
        <v>762.268</v>
      </c>
      <c r="G41" s="12">
        <v>3.14</v>
      </c>
      <c r="H41" s="12">
        <f t="shared" si="2"/>
        <v>2393.52</v>
      </c>
    </row>
    <row r="42" ht="26" customHeight="1" spans="1:8">
      <c r="A42" s="10">
        <f t="shared" si="0"/>
        <v>40</v>
      </c>
      <c r="B42" s="20" t="s">
        <v>83</v>
      </c>
      <c r="C42" s="19" t="s">
        <v>26</v>
      </c>
      <c r="D42" s="20"/>
      <c r="E42" s="19">
        <v>30.23</v>
      </c>
      <c r="F42" s="14">
        <v>1390.55</v>
      </c>
      <c r="G42" s="12">
        <v>29.55</v>
      </c>
      <c r="H42" s="12">
        <f t="shared" si="2"/>
        <v>41090.75</v>
      </c>
    </row>
    <row r="43" ht="26" customHeight="1" spans="1:8">
      <c r="A43" s="10">
        <f t="shared" si="0"/>
        <v>41</v>
      </c>
      <c r="B43" s="20" t="s">
        <v>84</v>
      </c>
      <c r="C43" s="19" t="s">
        <v>26</v>
      </c>
      <c r="D43" s="20">
        <v>0.5</v>
      </c>
      <c r="E43" s="19">
        <v>24</v>
      </c>
      <c r="F43" s="14">
        <v>2536.36</v>
      </c>
      <c r="G43" s="12">
        <v>23.51</v>
      </c>
      <c r="H43" s="12">
        <f t="shared" si="2"/>
        <v>59629.82</v>
      </c>
    </row>
    <row r="44" ht="26" customHeight="1" spans="1:8">
      <c r="A44" s="10">
        <f t="shared" si="0"/>
        <v>42</v>
      </c>
      <c r="B44" s="20" t="s">
        <v>41</v>
      </c>
      <c r="C44" s="19" t="s">
        <v>31</v>
      </c>
      <c r="D44" s="20" t="s">
        <v>56</v>
      </c>
      <c r="E44" s="19">
        <v>3.18</v>
      </c>
      <c r="F44" s="21">
        <v>13180.24</v>
      </c>
      <c r="G44" s="12">
        <v>3.1</v>
      </c>
      <c r="H44" s="12">
        <f t="shared" si="2"/>
        <v>40858.74</v>
      </c>
    </row>
    <row r="45" ht="26" customHeight="1" spans="1:8">
      <c r="A45" s="10">
        <f t="shared" si="0"/>
        <v>43</v>
      </c>
      <c r="B45" s="17" t="s">
        <v>85</v>
      </c>
      <c r="C45" s="16" t="s">
        <v>26</v>
      </c>
      <c r="D45" s="17"/>
      <c r="E45" s="16">
        <v>1200</v>
      </c>
      <c r="F45" s="14">
        <v>2.27</v>
      </c>
      <c r="G45" s="12">
        <v>1174.8</v>
      </c>
      <c r="H45" s="12">
        <f t="shared" si="2"/>
        <v>2666.8</v>
      </c>
    </row>
    <row r="46" ht="26" customHeight="1" spans="1:8">
      <c r="A46" s="10">
        <f t="shared" si="0"/>
        <v>44</v>
      </c>
      <c r="B46" s="17" t="s">
        <v>86</v>
      </c>
      <c r="C46" s="16" t="s">
        <v>26</v>
      </c>
      <c r="D46" s="17"/>
      <c r="E46" s="16">
        <v>480</v>
      </c>
      <c r="F46" s="14">
        <v>2.37</v>
      </c>
      <c r="G46" s="12">
        <v>470.59</v>
      </c>
      <c r="H46" s="12">
        <f t="shared" si="2"/>
        <v>1115.3</v>
      </c>
    </row>
    <row r="47" ht="26" customHeight="1" spans="1:8">
      <c r="A47" s="10">
        <f t="shared" si="0"/>
        <v>45</v>
      </c>
      <c r="B47" s="17" t="s">
        <v>87</v>
      </c>
      <c r="C47" s="16" t="s">
        <v>26</v>
      </c>
      <c r="D47" s="17"/>
      <c r="E47" s="16">
        <v>450</v>
      </c>
      <c r="F47" s="14">
        <v>2.5</v>
      </c>
      <c r="G47" s="12">
        <v>439.83</v>
      </c>
      <c r="H47" s="12">
        <f t="shared" si="2"/>
        <v>1099.58</v>
      </c>
    </row>
    <row r="48" ht="26" customHeight="1" spans="1:8">
      <c r="A48" s="10">
        <f t="shared" si="0"/>
        <v>46</v>
      </c>
      <c r="B48" s="17" t="s">
        <v>88</v>
      </c>
      <c r="C48" s="16" t="s">
        <v>67</v>
      </c>
      <c r="D48" s="17"/>
      <c r="E48" s="16">
        <v>1500</v>
      </c>
      <c r="F48" s="22">
        <v>4</v>
      </c>
      <c r="G48" s="12">
        <v>1467.3</v>
      </c>
      <c r="H48" s="12">
        <f t="shared" si="2"/>
        <v>5869.2</v>
      </c>
    </row>
    <row r="49" ht="26" customHeight="1" spans="1:8">
      <c r="A49" s="10">
        <f t="shared" si="0"/>
        <v>47</v>
      </c>
      <c r="B49" s="17" t="s">
        <v>89</v>
      </c>
      <c r="C49" s="16" t="s">
        <v>26</v>
      </c>
      <c r="D49" s="17"/>
      <c r="E49" s="16">
        <v>325</v>
      </c>
      <c r="F49" s="14">
        <v>6.93</v>
      </c>
      <c r="G49" s="12">
        <v>318.86</v>
      </c>
      <c r="H49" s="12">
        <f t="shared" si="2"/>
        <v>2209.7</v>
      </c>
    </row>
    <row r="50" ht="26" customHeight="1" spans="1:8">
      <c r="A50" s="10">
        <f t="shared" si="0"/>
        <v>48</v>
      </c>
      <c r="B50" s="17" t="s">
        <v>90</v>
      </c>
      <c r="C50" s="16" t="s">
        <v>26</v>
      </c>
      <c r="D50" s="17"/>
      <c r="E50" s="16">
        <v>420</v>
      </c>
      <c r="F50" s="14">
        <v>13.49</v>
      </c>
      <c r="G50" s="12">
        <v>411.94</v>
      </c>
      <c r="H50" s="12">
        <f t="shared" si="2"/>
        <v>5557.07</v>
      </c>
    </row>
    <row r="51" ht="26" customHeight="1" spans="1:8">
      <c r="A51" s="10">
        <f t="shared" si="0"/>
        <v>49</v>
      </c>
      <c r="B51" s="17" t="s">
        <v>91</v>
      </c>
      <c r="C51" s="16" t="s">
        <v>26</v>
      </c>
      <c r="D51" s="17"/>
      <c r="E51" s="16">
        <v>145</v>
      </c>
      <c r="F51" s="14">
        <v>191.08</v>
      </c>
      <c r="G51" s="12">
        <v>141.69</v>
      </c>
      <c r="H51" s="12">
        <f t="shared" si="2"/>
        <v>27074.13</v>
      </c>
    </row>
    <row r="52" ht="26" customHeight="1" spans="1:8">
      <c r="A52" s="10">
        <f t="shared" si="0"/>
        <v>50</v>
      </c>
      <c r="B52" s="17" t="s">
        <v>92</v>
      </c>
      <c r="C52" s="16" t="s">
        <v>26</v>
      </c>
      <c r="D52" s="17"/>
      <c r="E52" s="16">
        <v>190</v>
      </c>
      <c r="F52" s="14">
        <v>246.69</v>
      </c>
      <c r="G52" s="12">
        <v>185.63</v>
      </c>
      <c r="H52" s="12">
        <f t="shared" si="2"/>
        <v>45793.06</v>
      </c>
    </row>
    <row r="53" ht="26" customHeight="1" spans="1:8">
      <c r="A53" s="10">
        <f t="shared" si="0"/>
        <v>51</v>
      </c>
      <c r="B53" s="17" t="s">
        <v>93</v>
      </c>
      <c r="C53" s="16" t="s">
        <v>31</v>
      </c>
      <c r="D53" s="17"/>
      <c r="E53" s="16">
        <v>7.36</v>
      </c>
      <c r="F53" s="21">
        <v>10.602</v>
      </c>
      <c r="G53" s="12">
        <v>7.18</v>
      </c>
      <c r="H53" s="12">
        <f t="shared" si="2"/>
        <v>76.12</v>
      </c>
    </row>
    <row r="54" ht="26" customHeight="1" spans="1:8">
      <c r="A54" s="10">
        <f t="shared" si="0"/>
        <v>52</v>
      </c>
      <c r="B54" s="17" t="s">
        <v>94</v>
      </c>
      <c r="C54" s="16" t="s">
        <v>34</v>
      </c>
      <c r="D54" s="17" t="s">
        <v>95</v>
      </c>
      <c r="E54" s="16">
        <v>38.65</v>
      </c>
      <c r="F54" s="14">
        <v>51.07</v>
      </c>
      <c r="G54" s="12">
        <v>37.78</v>
      </c>
      <c r="H54" s="12">
        <f t="shared" si="2"/>
        <v>1929.42</v>
      </c>
    </row>
    <row r="55" ht="26" customHeight="1" spans="1:8">
      <c r="A55" s="10">
        <f t="shared" si="0"/>
        <v>53</v>
      </c>
      <c r="B55" s="17" t="s">
        <v>96</v>
      </c>
      <c r="C55" s="16" t="s">
        <v>31</v>
      </c>
      <c r="D55" s="17"/>
      <c r="E55" s="16">
        <v>3.87</v>
      </c>
      <c r="F55" s="21">
        <v>72.211</v>
      </c>
      <c r="G55" s="12">
        <v>3.79</v>
      </c>
      <c r="H55" s="12">
        <f t="shared" si="2"/>
        <v>273.68</v>
      </c>
    </row>
    <row r="56" ht="26" customHeight="1" spans="1:8">
      <c r="A56" s="10">
        <f t="shared" si="0"/>
        <v>54</v>
      </c>
      <c r="B56" s="17" t="s">
        <v>97</v>
      </c>
      <c r="C56" s="16" t="s">
        <v>31</v>
      </c>
      <c r="D56" s="17" t="s">
        <v>98</v>
      </c>
      <c r="E56" s="16">
        <v>4.56</v>
      </c>
      <c r="F56" s="21">
        <v>88.891</v>
      </c>
      <c r="G56" s="12">
        <v>4.46</v>
      </c>
      <c r="H56" s="12">
        <f t="shared" si="2"/>
        <v>396.45</v>
      </c>
    </row>
    <row r="57" ht="26" customHeight="1" spans="1:8">
      <c r="A57" s="10">
        <f t="shared" si="0"/>
        <v>55</v>
      </c>
      <c r="B57" s="20" t="s">
        <v>99</v>
      </c>
      <c r="C57" s="19" t="s">
        <v>31</v>
      </c>
      <c r="D57" s="20"/>
      <c r="E57" s="19">
        <v>2.22</v>
      </c>
      <c r="F57" s="21">
        <v>1167.962</v>
      </c>
      <c r="G57" s="12">
        <v>2.17</v>
      </c>
      <c r="H57" s="12">
        <f t="shared" si="2"/>
        <v>2534.48</v>
      </c>
    </row>
    <row r="58" ht="26" customHeight="1" spans="1:8">
      <c r="A58" s="10">
        <f t="shared" si="0"/>
        <v>56</v>
      </c>
      <c r="B58" s="17" t="s">
        <v>100</v>
      </c>
      <c r="C58" s="16" t="s">
        <v>101</v>
      </c>
      <c r="D58" s="17"/>
      <c r="E58" s="16">
        <v>871.68</v>
      </c>
      <c r="F58" s="14">
        <v>18.51</v>
      </c>
      <c r="G58" s="12">
        <v>853.29</v>
      </c>
      <c r="H58" s="12">
        <f t="shared" si="2"/>
        <v>15794.4</v>
      </c>
    </row>
    <row r="59" ht="26" customHeight="1" spans="1:8">
      <c r="A59" s="10">
        <f t="shared" si="0"/>
        <v>57</v>
      </c>
      <c r="B59" s="17" t="s">
        <v>102</v>
      </c>
      <c r="C59" s="16" t="s">
        <v>42</v>
      </c>
      <c r="D59" s="17"/>
      <c r="E59" s="16">
        <v>278.76</v>
      </c>
      <c r="F59" s="14">
        <v>1.497</v>
      </c>
      <c r="G59" s="12">
        <v>273.18</v>
      </c>
      <c r="H59" s="12">
        <f t="shared" si="2"/>
        <v>408.95</v>
      </c>
    </row>
    <row r="60" ht="26" customHeight="1" spans="1:8">
      <c r="A60" s="10">
        <f t="shared" si="0"/>
        <v>58</v>
      </c>
      <c r="B60" s="17" t="s">
        <v>103</v>
      </c>
      <c r="C60" s="16" t="s">
        <v>42</v>
      </c>
      <c r="D60" s="17"/>
      <c r="E60" s="16">
        <v>300</v>
      </c>
      <c r="F60" s="14">
        <v>10.281</v>
      </c>
      <c r="G60" s="12">
        <v>294.36</v>
      </c>
      <c r="H60" s="12">
        <f t="shared" si="2"/>
        <v>3026.32</v>
      </c>
    </row>
    <row r="61" ht="26" customHeight="1" spans="1:8">
      <c r="A61" s="10">
        <f t="shared" si="0"/>
        <v>59</v>
      </c>
      <c r="B61" s="20" t="s">
        <v>104</v>
      </c>
      <c r="C61" s="19" t="s">
        <v>42</v>
      </c>
      <c r="D61" s="20"/>
      <c r="E61" s="19">
        <v>300</v>
      </c>
      <c r="F61" s="14">
        <v>27.275</v>
      </c>
      <c r="G61" s="12">
        <v>293.7</v>
      </c>
      <c r="H61" s="12">
        <f t="shared" si="2"/>
        <v>8010.67</v>
      </c>
    </row>
    <row r="62" ht="26" customHeight="1" spans="1:8">
      <c r="A62" s="10">
        <f t="shared" si="0"/>
        <v>60</v>
      </c>
      <c r="B62" s="17" t="s">
        <v>105</v>
      </c>
      <c r="C62" s="16" t="s">
        <v>101</v>
      </c>
      <c r="D62" s="17"/>
      <c r="E62" s="16">
        <v>525</v>
      </c>
      <c r="F62" s="14">
        <v>2.57</v>
      </c>
      <c r="G62" s="12">
        <v>512.72</v>
      </c>
      <c r="H62" s="12">
        <f t="shared" si="2"/>
        <v>1317.69</v>
      </c>
    </row>
    <row r="63" ht="26" customHeight="1" spans="1:8">
      <c r="A63" s="10">
        <f t="shared" si="0"/>
        <v>61</v>
      </c>
      <c r="B63" s="17" t="s">
        <v>106</v>
      </c>
      <c r="C63" s="16" t="s">
        <v>101</v>
      </c>
      <c r="D63" s="17"/>
      <c r="E63" s="16">
        <v>520</v>
      </c>
      <c r="F63" s="14">
        <v>2.68</v>
      </c>
      <c r="G63" s="12">
        <v>509.91</v>
      </c>
      <c r="H63" s="12">
        <f t="shared" si="2"/>
        <v>1366.56</v>
      </c>
    </row>
    <row r="64" ht="26" customHeight="1" spans="1:8">
      <c r="A64" s="10">
        <f t="shared" si="0"/>
        <v>62</v>
      </c>
      <c r="B64" s="17" t="s">
        <v>107</v>
      </c>
      <c r="C64" s="16" t="s">
        <v>101</v>
      </c>
      <c r="D64" s="17"/>
      <c r="E64" s="16">
        <v>486</v>
      </c>
      <c r="F64" s="14">
        <v>13.9</v>
      </c>
      <c r="G64" s="12">
        <v>476.23</v>
      </c>
      <c r="H64" s="12">
        <f t="shared" si="2"/>
        <v>6619.6</v>
      </c>
    </row>
    <row r="65" ht="26" customHeight="1" spans="1:8">
      <c r="A65" s="10">
        <f t="shared" si="0"/>
        <v>63</v>
      </c>
      <c r="B65" s="17" t="s">
        <v>108</v>
      </c>
      <c r="C65" s="16" t="s">
        <v>101</v>
      </c>
      <c r="D65" s="17"/>
      <c r="E65" s="16">
        <v>525</v>
      </c>
      <c r="F65" s="14">
        <v>40.52</v>
      </c>
      <c r="G65" s="12">
        <v>512.51</v>
      </c>
      <c r="H65" s="12">
        <f t="shared" si="2"/>
        <v>20766.91</v>
      </c>
    </row>
    <row r="66" ht="26" customHeight="1" spans="1:8">
      <c r="A66" s="10">
        <f t="shared" si="0"/>
        <v>64</v>
      </c>
      <c r="B66" s="17" t="s">
        <v>109</v>
      </c>
      <c r="C66" s="16" t="s">
        <v>42</v>
      </c>
      <c r="D66" s="17"/>
      <c r="E66" s="16">
        <v>300</v>
      </c>
      <c r="F66" s="14">
        <v>58.242</v>
      </c>
      <c r="G66" s="12">
        <v>293.31</v>
      </c>
      <c r="H66" s="12">
        <f t="shared" si="2"/>
        <v>17082.96</v>
      </c>
    </row>
    <row r="67" ht="26" customHeight="1" spans="1:8">
      <c r="A67" s="10">
        <f t="shared" si="0"/>
        <v>65</v>
      </c>
      <c r="B67" s="17" t="s">
        <v>110</v>
      </c>
      <c r="C67" s="16" t="s">
        <v>101</v>
      </c>
      <c r="D67" s="17"/>
      <c r="E67" s="16">
        <v>466</v>
      </c>
      <c r="F67" s="14">
        <v>77.05</v>
      </c>
      <c r="G67" s="12">
        <v>456.82</v>
      </c>
      <c r="H67" s="12">
        <f t="shared" si="2"/>
        <v>35197.98</v>
      </c>
    </row>
    <row r="68" ht="26" customHeight="1" spans="1:8">
      <c r="A68" s="10">
        <f t="shared" ref="A68:A131" si="3">ROW()-2</f>
        <v>66</v>
      </c>
      <c r="B68" s="17" t="s">
        <v>111</v>
      </c>
      <c r="C68" s="16" t="s">
        <v>101</v>
      </c>
      <c r="D68" s="17"/>
      <c r="E68" s="16">
        <v>476</v>
      </c>
      <c r="F68" s="14">
        <v>551.38</v>
      </c>
      <c r="G68" s="12">
        <v>464.62</v>
      </c>
      <c r="H68" s="12">
        <f t="shared" ref="H68:H99" si="4">ROUND(G68*F68,2)</f>
        <v>256182.18</v>
      </c>
    </row>
    <row r="69" ht="26" customHeight="1" spans="1:8">
      <c r="A69" s="10">
        <f t="shared" si="3"/>
        <v>67</v>
      </c>
      <c r="B69" s="17" t="s">
        <v>110</v>
      </c>
      <c r="C69" s="16" t="s">
        <v>101</v>
      </c>
      <c r="D69" s="17"/>
      <c r="E69" s="16">
        <v>466</v>
      </c>
      <c r="F69" s="14">
        <v>143.63</v>
      </c>
      <c r="G69" s="12">
        <v>456.4</v>
      </c>
      <c r="H69" s="12">
        <f t="shared" si="4"/>
        <v>65552.73</v>
      </c>
    </row>
    <row r="70" ht="26" customHeight="1" spans="1:8">
      <c r="A70" s="10">
        <f t="shared" si="3"/>
        <v>68</v>
      </c>
      <c r="B70" s="17" t="s">
        <v>112</v>
      </c>
      <c r="C70" s="16" t="s">
        <v>101</v>
      </c>
      <c r="D70" s="17"/>
      <c r="E70" s="16">
        <v>486</v>
      </c>
      <c r="F70" s="14">
        <v>192.51</v>
      </c>
      <c r="G70" s="12">
        <v>475.89</v>
      </c>
      <c r="H70" s="12">
        <f t="shared" si="4"/>
        <v>91613.58</v>
      </c>
    </row>
    <row r="71" ht="26" customHeight="1" spans="1:8">
      <c r="A71" s="10">
        <f t="shared" si="3"/>
        <v>69</v>
      </c>
      <c r="B71" s="17" t="s">
        <v>113</v>
      </c>
      <c r="C71" s="16" t="s">
        <v>101</v>
      </c>
      <c r="D71" s="17"/>
      <c r="E71" s="16">
        <v>530</v>
      </c>
      <c r="F71" s="14">
        <v>853.46</v>
      </c>
      <c r="G71" s="12">
        <v>519.14</v>
      </c>
      <c r="H71" s="12">
        <f t="shared" si="4"/>
        <v>443065.22</v>
      </c>
    </row>
    <row r="72" ht="26" customHeight="1" spans="1:8">
      <c r="A72" s="10">
        <f t="shared" si="3"/>
        <v>70</v>
      </c>
      <c r="B72" s="20" t="s">
        <v>114</v>
      </c>
      <c r="C72" s="19" t="s">
        <v>101</v>
      </c>
      <c r="D72" s="20" t="s">
        <v>115</v>
      </c>
      <c r="E72" s="19">
        <v>3.75</v>
      </c>
      <c r="F72" s="14">
        <v>6.42</v>
      </c>
      <c r="G72" s="12">
        <v>3.67</v>
      </c>
      <c r="H72" s="12">
        <f t="shared" si="4"/>
        <v>23.56</v>
      </c>
    </row>
    <row r="73" ht="26" customHeight="1" spans="1:8">
      <c r="A73" s="10">
        <f t="shared" si="3"/>
        <v>71</v>
      </c>
      <c r="B73" s="17" t="s">
        <v>116</v>
      </c>
      <c r="C73" s="16" t="s">
        <v>60</v>
      </c>
      <c r="D73" s="17"/>
      <c r="E73" s="16">
        <v>9.66</v>
      </c>
      <c r="F73" s="22">
        <v>10</v>
      </c>
      <c r="G73" s="12">
        <v>9.44</v>
      </c>
      <c r="H73" s="12">
        <f t="shared" si="4"/>
        <v>94.4</v>
      </c>
    </row>
    <row r="74" ht="26" customHeight="1" spans="1:8">
      <c r="A74" s="10">
        <f t="shared" si="3"/>
        <v>72</v>
      </c>
      <c r="B74" s="17" t="s">
        <v>117</v>
      </c>
      <c r="C74" s="16" t="s">
        <v>60</v>
      </c>
      <c r="D74" s="17" t="s">
        <v>118</v>
      </c>
      <c r="E74" s="16">
        <v>6.63</v>
      </c>
      <c r="F74" s="22">
        <v>10</v>
      </c>
      <c r="G74" s="12">
        <v>6.5</v>
      </c>
      <c r="H74" s="12">
        <f t="shared" si="4"/>
        <v>65</v>
      </c>
    </row>
    <row r="75" ht="26" customHeight="1" spans="1:8">
      <c r="A75" s="10">
        <f t="shared" si="3"/>
        <v>73</v>
      </c>
      <c r="B75" s="17" t="s">
        <v>119</v>
      </c>
      <c r="C75" s="16" t="s">
        <v>26</v>
      </c>
      <c r="D75" s="17"/>
      <c r="E75" s="16">
        <v>1.01</v>
      </c>
      <c r="F75" s="14">
        <v>98.17</v>
      </c>
      <c r="G75" s="12">
        <v>0.99</v>
      </c>
      <c r="H75" s="12">
        <f t="shared" si="4"/>
        <v>97.19</v>
      </c>
    </row>
    <row r="76" ht="26" customHeight="1" spans="1:8">
      <c r="A76" s="10">
        <f t="shared" si="3"/>
        <v>74</v>
      </c>
      <c r="B76" s="17" t="s">
        <v>120</v>
      </c>
      <c r="C76" s="16" t="s">
        <v>34</v>
      </c>
      <c r="D76" s="17" t="s">
        <v>118</v>
      </c>
      <c r="E76" s="16">
        <v>14.53</v>
      </c>
      <c r="F76" s="14">
        <v>166.3</v>
      </c>
      <c r="G76" s="12">
        <v>14.25</v>
      </c>
      <c r="H76" s="12">
        <f t="shared" si="4"/>
        <v>2369.78</v>
      </c>
    </row>
    <row r="77" ht="26" customHeight="1" spans="1:8">
      <c r="A77" s="10">
        <f t="shared" si="3"/>
        <v>75</v>
      </c>
      <c r="B77" s="17" t="s">
        <v>121</v>
      </c>
      <c r="C77" s="16" t="s">
        <v>60</v>
      </c>
      <c r="D77" s="17">
        <v>20</v>
      </c>
      <c r="E77" s="16">
        <v>0.47</v>
      </c>
      <c r="F77" s="22">
        <v>333</v>
      </c>
      <c r="G77" s="12">
        <v>0.46</v>
      </c>
      <c r="H77" s="12">
        <f t="shared" si="4"/>
        <v>153.18</v>
      </c>
    </row>
    <row r="78" ht="26" customHeight="1" spans="1:8">
      <c r="A78" s="10">
        <f t="shared" si="3"/>
        <v>76</v>
      </c>
      <c r="B78" s="17" t="s">
        <v>122</v>
      </c>
      <c r="C78" s="16" t="s">
        <v>60</v>
      </c>
      <c r="D78" s="17" t="s">
        <v>123</v>
      </c>
      <c r="E78" s="16">
        <v>0.07</v>
      </c>
      <c r="F78" s="22">
        <v>349</v>
      </c>
      <c r="G78" s="12">
        <v>0.07</v>
      </c>
      <c r="H78" s="12">
        <f t="shared" si="4"/>
        <v>24.43</v>
      </c>
    </row>
    <row r="79" ht="26" customHeight="1" spans="1:8">
      <c r="A79" s="10">
        <f t="shared" si="3"/>
        <v>77</v>
      </c>
      <c r="B79" s="17" t="s">
        <v>124</v>
      </c>
      <c r="C79" s="16" t="s">
        <v>26</v>
      </c>
      <c r="D79" s="17"/>
      <c r="E79" s="16">
        <v>1.81</v>
      </c>
      <c r="F79" s="14">
        <v>655.63</v>
      </c>
      <c r="G79" s="12">
        <v>1.77</v>
      </c>
      <c r="H79" s="12">
        <f t="shared" si="4"/>
        <v>1160.47</v>
      </c>
    </row>
    <row r="80" ht="26" customHeight="1" spans="1:8">
      <c r="A80" s="10">
        <f t="shared" si="3"/>
        <v>78</v>
      </c>
      <c r="B80" s="17" t="s">
        <v>125</v>
      </c>
      <c r="C80" s="16" t="s">
        <v>34</v>
      </c>
      <c r="D80" s="17" t="s">
        <v>126</v>
      </c>
      <c r="E80" s="16">
        <v>11.59</v>
      </c>
      <c r="F80" s="14">
        <v>729.7</v>
      </c>
      <c r="G80" s="12">
        <v>11.35</v>
      </c>
      <c r="H80" s="12">
        <f t="shared" si="4"/>
        <v>8282.1</v>
      </c>
    </row>
    <row r="81" ht="26" customHeight="1" spans="1:8">
      <c r="A81" s="10">
        <f t="shared" si="3"/>
        <v>79</v>
      </c>
      <c r="B81" s="17" t="s">
        <v>127</v>
      </c>
      <c r="C81" s="16" t="s">
        <v>101</v>
      </c>
      <c r="D81" s="17"/>
      <c r="E81" s="16">
        <v>783.19</v>
      </c>
      <c r="F81" s="14">
        <v>0.01</v>
      </c>
      <c r="G81" s="12">
        <v>768.07</v>
      </c>
      <c r="H81" s="12">
        <f t="shared" si="4"/>
        <v>7.68</v>
      </c>
    </row>
    <row r="82" ht="26" customHeight="1" spans="1:8">
      <c r="A82" s="10">
        <f t="shared" si="3"/>
        <v>80</v>
      </c>
      <c r="B82" s="17" t="s">
        <v>128</v>
      </c>
      <c r="C82" s="16" t="s">
        <v>101</v>
      </c>
      <c r="D82" s="17"/>
      <c r="E82" s="16">
        <v>330.1</v>
      </c>
      <c r="F82" s="14">
        <v>0.39</v>
      </c>
      <c r="G82" s="12">
        <v>322.24</v>
      </c>
      <c r="H82" s="12">
        <f t="shared" si="4"/>
        <v>125.67</v>
      </c>
    </row>
    <row r="83" ht="26" customHeight="1" spans="1:8">
      <c r="A83" s="10">
        <f t="shared" si="3"/>
        <v>81</v>
      </c>
      <c r="B83" s="17" t="s">
        <v>129</v>
      </c>
      <c r="C83" s="16" t="s">
        <v>31</v>
      </c>
      <c r="D83" s="17"/>
      <c r="E83" s="16">
        <v>11.15</v>
      </c>
      <c r="F83" s="21">
        <v>1.615</v>
      </c>
      <c r="G83" s="12">
        <v>10.91</v>
      </c>
      <c r="H83" s="12">
        <f t="shared" si="4"/>
        <v>17.62</v>
      </c>
    </row>
    <row r="84" ht="26" customHeight="1" spans="1:8">
      <c r="A84" s="10">
        <f t="shared" si="3"/>
        <v>82</v>
      </c>
      <c r="B84" s="17" t="s">
        <v>130</v>
      </c>
      <c r="C84" s="16" t="s">
        <v>31</v>
      </c>
      <c r="D84" s="17"/>
      <c r="E84" s="16">
        <v>12.87</v>
      </c>
      <c r="F84" s="21">
        <v>3.206</v>
      </c>
      <c r="G84" s="12">
        <v>12.57</v>
      </c>
      <c r="H84" s="12">
        <f t="shared" si="4"/>
        <v>40.3</v>
      </c>
    </row>
    <row r="85" ht="26" customHeight="1" spans="1:8">
      <c r="A85" s="10">
        <f t="shared" si="3"/>
        <v>83</v>
      </c>
      <c r="B85" s="17" t="s">
        <v>131</v>
      </c>
      <c r="C85" s="16" t="s">
        <v>132</v>
      </c>
      <c r="D85" s="17"/>
      <c r="E85" s="16">
        <v>18.5</v>
      </c>
      <c r="F85" s="22">
        <v>17</v>
      </c>
      <c r="G85" s="12">
        <v>18.07</v>
      </c>
      <c r="H85" s="12">
        <f t="shared" si="4"/>
        <v>307.19</v>
      </c>
    </row>
    <row r="86" ht="26" customHeight="1" spans="1:8">
      <c r="A86" s="10">
        <f t="shared" si="3"/>
        <v>84</v>
      </c>
      <c r="B86" s="17" t="s">
        <v>133</v>
      </c>
      <c r="C86" s="16" t="s">
        <v>31</v>
      </c>
      <c r="D86" s="17"/>
      <c r="E86" s="16">
        <v>31.63</v>
      </c>
      <c r="F86" s="21">
        <v>18.839</v>
      </c>
      <c r="G86" s="12">
        <v>30.86</v>
      </c>
      <c r="H86" s="12">
        <f t="shared" si="4"/>
        <v>581.37</v>
      </c>
    </row>
    <row r="87" ht="26" customHeight="1" spans="1:8">
      <c r="A87" s="10">
        <f t="shared" si="3"/>
        <v>85</v>
      </c>
      <c r="B87" s="17" t="s">
        <v>134</v>
      </c>
      <c r="C87" s="16" t="s">
        <v>31</v>
      </c>
      <c r="D87" s="17"/>
      <c r="E87" s="16">
        <v>5.83</v>
      </c>
      <c r="F87" s="21">
        <v>20.231</v>
      </c>
      <c r="G87" s="12">
        <v>5.71</v>
      </c>
      <c r="H87" s="12">
        <f t="shared" si="4"/>
        <v>115.52</v>
      </c>
    </row>
    <row r="88" ht="26" customHeight="1" spans="1:8">
      <c r="A88" s="10">
        <f t="shared" si="3"/>
        <v>86</v>
      </c>
      <c r="B88" s="17" t="s">
        <v>135</v>
      </c>
      <c r="C88" s="16" t="s">
        <v>31</v>
      </c>
      <c r="D88" s="17"/>
      <c r="E88" s="16">
        <v>23.17</v>
      </c>
      <c r="F88" s="21">
        <v>24.562</v>
      </c>
      <c r="G88" s="12">
        <v>22.66</v>
      </c>
      <c r="H88" s="12">
        <f t="shared" si="4"/>
        <v>556.57</v>
      </c>
    </row>
    <row r="89" ht="26" customHeight="1" spans="1:8">
      <c r="A89" s="10">
        <f t="shared" si="3"/>
        <v>87</v>
      </c>
      <c r="B89" s="17" t="s">
        <v>136</v>
      </c>
      <c r="C89" s="16" t="s">
        <v>31</v>
      </c>
      <c r="D89" s="17" t="s">
        <v>56</v>
      </c>
      <c r="E89" s="16">
        <v>32.04</v>
      </c>
      <c r="F89" s="21">
        <v>33.383</v>
      </c>
      <c r="G89" s="12">
        <v>31.26</v>
      </c>
      <c r="H89" s="12">
        <f t="shared" si="4"/>
        <v>1043.55</v>
      </c>
    </row>
    <row r="90" ht="26" customHeight="1" spans="1:8">
      <c r="A90" s="10">
        <f t="shared" si="3"/>
        <v>88</v>
      </c>
      <c r="B90" s="17" t="s">
        <v>137</v>
      </c>
      <c r="C90" s="16" t="s">
        <v>31</v>
      </c>
      <c r="D90" s="17" t="s">
        <v>56</v>
      </c>
      <c r="E90" s="16">
        <v>15.84</v>
      </c>
      <c r="F90" s="21">
        <v>33.383</v>
      </c>
      <c r="G90" s="12">
        <v>15.54</v>
      </c>
      <c r="H90" s="12">
        <f t="shared" si="4"/>
        <v>518.77</v>
      </c>
    </row>
    <row r="91" ht="26" customHeight="1" spans="1:8">
      <c r="A91" s="10">
        <f t="shared" si="3"/>
        <v>89</v>
      </c>
      <c r="B91" s="17" t="s">
        <v>138</v>
      </c>
      <c r="C91" s="16" t="s">
        <v>31</v>
      </c>
      <c r="D91" s="17"/>
      <c r="E91" s="16">
        <v>0.88</v>
      </c>
      <c r="F91" s="21">
        <v>36.199</v>
      </c>
      <c r="G91" s="12">
        <v>0.86</v>
      </c>
      <c r="H91" s="12">
        <f t="shared" si="4"/>
        <v>31.13</v>
      </c>
    </row>
    <row r="92" ht="26" customHeight="1" spans="1:8">
      <c r="A92" s="10">
        <f t="shared" si="3"/>
        <v>90</v>
      </c>
      <c r="B92" s="17" t="s">
        <v>139</v>
      </c>
      <c r="C92" s="16" t="s">
        <v>31</v>
      </c>
      <c r="D92" s="17"/>
      <c r="E92" s="16">
        <v>29.91</v>
      </c>
      <c r="F92" s="21">
        <v>39.034</v>
      </c>
      <c r="G92" s="12">
        <v>29.29</v>
      </c>
      <c r="H92" s="12">
        <f t="shared" si="4"/>
        <v>1143.31</v>
      </c>
    </row>
    <row r="93" ht="26" customHeight="1" spans="1:8">
      <c r="A93" s="10">
        <f t="shared" si="3"/>
        <v>91</v>
      </c>
      <c r="B93" s="17" t="s">
        <v>140</v>
      </c>
      <c r="C93" s="16" t="s">
        <v>31</v>
      </c>
      <c r="D93" s="17" t="s">
        <v>141</v>
      </c>
      <c r="E93" s="16">
        <v>21.25</v>
      </c>
      <c r="F93" s="21">
        <v>47.994</v>
      </c>
      <c r="G93" s="12">
        <v>20.81</v>
      </c>
      <c r="H93" s="12">
        <f t="shared" si="4"/>
        <v>998.76</v>
      </c>
    </row>
    <row r="94" ht="26" customHeight="1" spans="1:8">
      <c r="A94" s="10">
        <f t="shared" si="3"/>
        <v>92</v>
      </c>
      <c r="B94" s="17" t="s">
        <v>142</v>
      </c>
      <c r="C94" s="16" t="s">
        <v>31</v>
      </c>
      <c r="D94" s="17"/>
      <c r="E94" s="16">
        <v>0.88</v>
      </c>
      <c r="F94" s="21">
        <v>72.398</v>
      </c>
      <c r="G94" s="12">
        <v>0.86</v>
      </c>
      <c r="H94" s="12">
        <f t="shared" si="4"/>
        <v>62.26</v>
      </c>
    </row>
    <row r="95" ht="26" customHeight="1" spans="1:8">
      <c r="A95" s="10">
        <f t="shared" si="3"/>
        <v>93</v>
      </c>
      <c r="B95" s="17" t="s">
        <v>143</v>
      </c>
      <c r="C95" s="16" t="s">
        <v>31</v>
      </c>
      <c r="D95" s="17"/>
      <c r="E95" s="16">
        <v>13.27</v>
      </c>
      <c r="F95" s="21">
        <v>77.116</v>
      </c>
      <c r="G95" s="12">
        <v>12.99</v>
      </c>
      <c r="H95" s="12">
        <f t="shared" si="4"/>
        <v>1001.74</v>
      </c>
    </row>
    <row r="96" ht="26" customHeight="1" spans="1:8">
      <c r="A96" s="10">
        <f t="shared" si="3"/>
        <v>94</v>
      </c>
      <c r="B96" s="17" t="s">
        <v>144</v>
      </c>
      <c r="C96" s="16" t="s">
        <v>31</v>
      </c>
      <c r="D96" s="17"/>
      <c r="E96" s="16">
        <v>7.31</v>
      </c>
      <c r="F96" s="21">
        <v>169.95</v>
      </c>
      <c r="G96" s="12">
        <v>7.15</v>
      </c>
      <c r="H96" s="12">
        <f t="shared" si="4"/>
        <v>1215.14</v>
      </c>
    </row>
    <row r="97" ht="26" customHeight="1" spans="1:8">
      <c r="A97" s="10">
        <f t="shared" si="3"/>
        <v>95</v>
      </c>
      <c r="B97" s="17" t="s">
        <v>145</v>
      </c>
      <c r="C97" s="16" t="s">
        <v>31</v>
      </c>
      <c r="D97" s="17" t="s">
        <v>146</v>
      </c>
      <c r="E97" s="16">
        <v>0.88</v>
      </c>
      <c r="F97" s="21">
        <v>189.808</v>
      </c>
      <c r="G97" s="12">
        <v>0.86</v>
      </c>
      <c r="H97" s="12">
        <f t="shared" si="4"/>
        <v>163.23</v>
      </c>
    </row>
    <row r="98" ht="26" customHeight="1" spans="1:8">
      <c r="A98" s="10">
        <f t="shared" si="3"/>
        <v>96</v>
      </c>
      <c r="B98" s="17" t="s">
        <v>147</v>
      </c>
      <c r="C98" s="16" t="s">
        <v>31</v>
      </c>
      <c r="D98" s="17" t="s">
        <v>148</v>
      </c>
      <c r="E98" s="16">
        <v>21.78</v>
      </c>
      <c r="F98" s="21">
        <v>212.142</v>
      </c>
      <c r="G98" s="12">
        <v>21.3</v>
      </c>
      <c r="H98" s="12">
        <f t="shared" si="4"/>
        <v>4518.62</v>
      </c>
    </row>
    <row r="99" ht="26" customHeight="1" spans="1:8">
      <c r="A99" s="10">
        <f t="shared" si="3"/>
        <v>97</v>
      </c>
      <c r="B99" s="17" t="s">
        <v>149</v>
      </c>
      <c r="C99" s="16" t="s">
        <v>31</v>
      </c>
      <c r="D99" s="17"/>
      <c r="E99" s="16">
        <v>3.5</v>
      </c>
      <c r="F99" s="21">
        <v>235.046</v>
      </c>
      <c r="G99" s="12">
        <v>3.43</v>
      </c>
      <c r="H99" s="12">
        <f t="shared" si="4"/>
        <v>806.21</v>
      </c>
    </row>
    <row r="100" ht="26" customHeight="1" spans="1:8">
      <c r="A100" s="10">
        <f t="shared" si="3"/>
        <v>98</v>
      </c>
      <c r="B100" s="17" t="s">
        <v>150</v>
      </c>
      <c r="C100" s="16" t="s">
        <v>31</v>
      </c>
      <c r="D100" s="17"/>
      <c r="E100" s="16">
        <v>7.48</v>
      </c>
      <c r="F100" s="21">
        <v>374.583</v>
      </c>
      <c r="G100" s="12">
        <v>7.33</v>
      </c>
      <c r="H100" s="12">
        <f t="shared" ref="H100:H163" si="5">ROUND(G100*F100,2)</f>
        <v>2745.69</v>
      </c>
    </row>
    <row r="101" ht="26" customHeight="1" spans="1:8">
      <c r="A101" s="10">
        <f t="shared" si="3"/>
        <v>99</v>
      </c>
      <c r="B101" s="17" t="s">
        <v>151</v>
      </c>
      <c r="C101" s="16" t="s">
        <v>132</v>
      </c>
      <c r="D101" s="17"/>
      <c r="E101" s="16">
        <v>11.06</v>
      </c>
      <c r="F101" s="22">
        <v>380</v>
      </c>
      <c r="G101" s="12">
        <v>10.84</v>
      </c>
      <c r="H101" s="12">
        <f t="shared" si="5"/>
        <v>4119.2</v>
      </c>
    </row>
    <row r="102" ht="26" customHeight="1" spans="1:8">
      <c r="A102" s="10">
        <f t="shared" si="3"/>
        <v>100</v>
      </c>
      <c r="B102" s="17" t="s">
        <v>152</v>
      </c>
      <c r="C102" s="16" t="s">
        <v>132</v>
      </c>
      <c r="D102" s="17" t="s">
        <v>153</v>
      </c>
      <c r="E102" s="16">
        <v>18.5</v>
      </c>
      <c r="F102" s="22">
        <v>513</v>
      </c>
      <c r="G102" s="12">
        <v>18.07</v>
      </c>
      <c r="H102" s="12">
        <f t="shared" si="5"/>
        <v>9269.91</v>
      </c>
    </row>
    <row r="103" ht="26" customHeight="1" spans="1:8">
      <c r="A103" s="10">
        <f t="shared" si="3"/>
        <v>101</v>
      </c>
      <c r="B103" s="17" t="s">
        <v>154</v>
      </c>
      <c r="C103" s="16" t="s">
        <v>31</v>
      </c>
      <c r="D103" s="17" t="s">
        <v>148</v>
      </c>
      <c r="E103" s="16">
        <v>26.13</v>
      </c>
      <c r="F103" s="21">
        <v>541.657</v>
      </c>
      <c r="G103" s="12">
        <v>25.6</v>
      </c>
      <c r="H103" s="12">
        <f t="shared" si="5"/>
        <v>13866.42</v>
      </c>
    </row>
    <row r="104" ht="26" customHeight="1" spans="1:8">
      <c r="A104" s="10">
        <f t="shared" si="3"/>
        <v>102</v>
      </c>
      <c r="B104" s="17" t="s">
        <v>155</v>
      </c>
      <c r="C104" s="16" t="s">
        <v>31</v>
      </c>
      <c r="D104" s="17"/>
      <c r="E104" s="16">
        <v>13.94</v>
      </c>
      <c r="F104" s="21">
        <v>802.025</v>
      </c>
      <c r="G104" s="12">
        <v>13.67</v>
      </c>
      <c r="H104" s="12">
        <f t="shared" si="5"/>
        <v>10963.68</v>
      </c>
    </row>
    <row r="105" ht="26" customHeight="1" spans="1:8">
      <c r="A105" s="10">
        <f t="shared" si="3"/>
        <v>103</v>
      </c>
      <c r="B105" s="17" t="s">
        <v>156</v>
      </c>
      <c r="C105" s="16" t="s">
        <v>31</v>
      </c>
      <c r="D105" s="17"/>
      <c r="E105" s="16">
        <v>2.88</v>
      </c>
      <c r="F105" s="21">
        <v>920.81</v>
      </c>
      <c r="G105" s="12">
        <v>2.81</v>
      </c>
      <c r="H105" s="12">
        <f t="shared" si="5"/>
        <v>2587.48</v>
      </c>
    </row>
    <row r="106" ht="26" customHeight="1" spans="1:8">
      <c r="A106" s="10">
        <f t="shared" si="3"/>
        <v>104</v>
      </c>
      <c r="B106" s="20" t="s">
        <v>157</v>
      </c>
      <c r="C106" s="19" t="s">
        <v>31</v>
      </c>
      <c r="D106" s="20"/>
      <c r="E106" s="19">
        <v>1.59</v>
      </c>
      <c r="F106" s="21">
        <v>1164.568</v>
      </c>
      <c r="G106" s="12">
        <v>1.56</v>
      </c>
      <c r="H106" s="12">
        <f t="shared" si="5"/>
        <v>1816.73</v>
      </c>
    </row>
    <row r="107" ht="26" customHeight="1" spans="1:8">
      <c r="A107" s="10">
        <f t="shared" si="3"/>
        <v>105</v>
      </c>
      <c r="B107" s="20" t="s">
        <v>158</v>
      </c>
      <c r="C107" s="19" t="s">
        <v>31</v>
      </c>
      <c r="D107" s="20"/>
      <c r="E107" s="19">
        <v>2.01</v>
      </c>
      <c r="F107" s="21">
        <v>1170.767</v>
      </c>
      <c r="G107" s="12">
        <v>1.97</v>
      </c>
      <c r="H107" s="12">
        <f t="shared" si="5"/>
        <v>2306.41</v>
      </c>
    </row>
    <row r="108" ht="26" customHeight="1" spans="1:8">
      <c r="A108" s="10">
        <f t="shared" si="3"/>
        <v>106</v>
      </c>
      <c r="B108" s="20" t="s">
        <v>159</v>
      </c>
      <c r="C108" s="19" t="s">
        <v>31</v>
      </c>
      <c r="D108" s="20"/>
      <c r="E108" s="19">
        <v>2.8</v>
      </c>
      <c r="F108" s="21">
        <v>17156.107</v>
      </c>
      <c r="G108" s="12">
        <v>2.74</v>
      </c>
      <c r="H108" s="12">
        <f t="shared" si="5"/>
        <v>47007.73</v>
      </c>
    </row>
    <row r="109" ht="26" customHeight="1" spans="1:8">
      <c r="A109" s="10">
        <f t="shared" si="3"/>
        <v>107</v>
      </c>
      <c r="B109" s="20" t="s">
        <v>160</v>
      </c>
      <c r="C109" s="19" t="s">
        <v>31</v>
      </c>
      <c r="D109" s="20"/>
      <c r="E109" s="19">
        <v>3.72</v>
      </c>
      <c r="F109" s="21">
        <v>33.325</v>
      </c>
      <c r="G109" s="12">
        <v>3.63</v>
      </c>
      <c r="H109" s="12">
        <f t="shared" si="5"/>
        <v>120.97</v>
      </c>
    </row>
    <row r="110" ht="26" customHeight="1" spans="1:8">
      <c r="A110" s="10">
        <f t="shared" si="3"/>
        <v>108</v>
      </c>
      <c r="B110" s="17" t="s">
        <v>161</v>
      </c>
      <c r="C110" s="16" t="s">
        <v>101</v>
      </c>
      <c r="D110" s="17" t="s">
        <v>56</v>
      </c>
      <c r="E110" s="16">
        <v>243.36</v>
      </c>
      <c r="F110" s="14">
        <v>11.69</v>
      </c>
      <c r="G110" s="12">
        <v>237.67</v>
      </c>
      <c r="H110" s="12">
        <f t="shared" si="5"/>
        <v>2778.36</v>
      </c>
    </row>
    <row r="111" ht="26" customHeight="1" spans="1:8">
      <c r="A111" s="10">
        <f t="shared" si="3"/>
        <v>109</v>
      </c>
      <c r="B111" s="17" t="s">
        <v>162</v>
      </c>
      <c r="C111" s="16" t="s">
        <v>101</v>
      </c>
      <c r="D111" s="17"/>
      <c r="E111" s="16">
        <v>71.36</v>
      </c>
      <c r="F111" s="14">
        <v>11.8</v>
      </c>
      <c r="G111" s="12">
        <v>69.65</v>
      </c>
      <c r="H111" s="12">
        <f t="shared" si="5"/>
        <v>821.87</v>
      </c>
    </row>
    <row r="112" ht="26" customHeight="1" spans="1:8">
      <c r="A112" s="10">
        <f t="shared" si="3"/>
        <v>110</v>
      </c>
      <c r="B112" s="17" t="s">
        <v>163</v>
      </c>
      <c r="C112" s="16" t="s">
        <v>164</v>
      </c>
      <c r="D112" s="17" t="s">
        <v>165</v>
      </c>
      <c r="E112" s="16">
        <v>378.3</v>
      </c>
      <c r="F112" s="14">
        <v>18.61</v>
      </c>
      <c r="G112" s="12">
        <v>371.15</v>
      </c>
      <c r="H112" s="12">
        <f t="shared" si="5"/>
        <v>6907.1</v>
      </c>
    </row>
    <row r="113" ht="26" customHeight="1" spans="1:8">
      <c r="A113" s="10">
        <f t="shared" si="3"/>
        <v>111</v>
      </c>
      <c r="B113" s="17" t="s">
        <v>163</v>
      </c>
      <c r="C113" s="16" t="s">
        <v>166</v>
      </c>
      <c r="D113" s="17" t="s">
        <v>167</v>
      </c>
      <c r="E113" s="16">
        <v>456</v>
      </c>
      <c r="F113" s="14">
        <v>31.76</v>
      </c>
      <c r="G113" s="12">
        <v>445.74</v>
      </c>
      <c r="H113" s="12">
        <f t="shared" si="5"/>
        <v>14156.7</v>
      </c>
    </row>
    <row r="114" ht="26" customHeight="1" spans="1:8">
      <c r="A114" s="10">
        <f t="shared" si="3"/>
        <v>112</v>
      </c>
      <c r="B114" s="17" t="s">
        <v>168</v>
      </c>
      <c r="C114" s="16" t="s">
        <v>166</v>
      </c>
      <c r="D114" s="17" t="s">
        <v>169</v>
      </c>
      <c r="E114" s="16">
        <v>456</v>
      </c>
      <c r="F114" s="14">
        <v>80.14</v>
      </c>
      <c r="G114" s="12">
        <v>445.24</v>
      </c>
      <c r="H114" s="12">
        <f t="shared" si="5"/>
        <v>35681.53</v>
      </c>
    </row>
    <row r="115" ht="26" customHeight="1" spans="1:8">
      <c r="A115" s="10">
        <f t="shared" si="3"/>
        <v>113</v>
      </c>
      <c r="B115" s="17" t="s">
        <v>170</v>
      </c>
      <c r="C115" s="16" t="s">
        <v>42</v>
      </c>
      <c r="D115" s="17"/>
      <c r="E115" s="16">
        <v>60</v>
      </c>
      <c r="F115" s="14">
        <v>119.938</v>
      </c>
      <c r="G115" s="12">
        <v>58.71</v>
      </c>
      <c r="H115" s="12">
        <f t="shared" si="5"/>
        <v>7041.56</v>
      </c>
    </row>
    <row r="116" ht="26" customHeight="1" spans="1:8">
      <c r="A116" s="10">
        <f t="shared" si="3"/>
        <v>114</v>
      </c>
      <c r="B116" s="17" t="s">
        <v>171</v>
      </c>
      <c r="C116" s="16" t="s">
        <v>42</v>
      </c>
      <c r="D116" s="17" t="s">
        <v>172</v>
      </c>
      <c r="E116" s="16">
        <v>60</v>
      </c>
      <c r="F116" s="14">
        <v>221.516</v>
      </c>
      <c r="G116" s="12">
        <v>58.76</v>
      </c>
      <c r="H116" s="12">
        <f t="shared" si="5"/>
        <v>13016.28</v>
      </c>
    </row>
    <row r="117" ht="26" customHeight="1" spans="1:8">
      <c r="A117" s="10">
        <f t="shared" si="3"/>
        <v>115</v>
      </c>
      <c r="B117" s="17" t="s">
        <v>173</v>
      </c>
      <c r="C117" s="16" t="s">
        <v>42</v>
      </c>
      <c r="D117" s="17"/>
      <c r="E117" s="16">
        <v>60</v>
      </c>
      <c r="F117" s="14">
        <v>305.789</v>
      </c>
      <c r="G117" s="12">
        <v>58.7</v>
      </c>
      <c r="H117" s="12">
        <f t="shared" si="5"/>
        <v>17949.81</v>
      </c>
    </row>
    <row r="118" ht="26" customHeight="1" spans="1:8">
      <c r="A118" s="10">
        <f t="shared" si="3"/>
        <v>116</v>
      </c>
      <c r="B118" s="17" t="s">
        <v>174</v>
      </c>
      <c r="C118" s="16" t="s">
        <v>42</v>
      </c>
      <c r="D118" s="17" t="s">
        <v>175</v>
      </c>
      <c r="E118" s="16">
        <v>60</v>
      </c>
      <c r="F118" s="14">
        <v>451.025</v>
      </c>
      <c r="G118" s="12">
        <v>58.54</v>
      </c>
      <c r="H118" s="12">
        <f t="shared" si="5"/>
        <v>26403</v>
      </c>
    </row>
    <row r="119" ht="26" customHeight="1" spans="1:8">
      <c r="A119" s="10">
        <f t="shared" si="3"/>
        <v>117</v>
      </c>
      <c r="B119" s="20" t="s">
        <v>176</v>
      </c>
      <c r="C119" s="19" t="s">
        <v>31</v>
      </c>
      <c r="D119" s="20">
        <v>42.5</v>
      </c>
      <c r="E119" s="19">
        <v>0.34</v>
      </c>
      <c r="F119" s="21">
        <v>2706.29</v>
      </c>
      <c r="G119" s="12">
        <v>0.33</v>
      </c>
      <c r="H119" s="12">
        <f t="shared" si="5"/>
        <v>893.08</v>
      </c>
    </row>
    <row r="120" ht="26" customHeight="1" spans="1:8">
      <c r="A120" s="24">
        <f t="shared" si="3"/>
        <v>118</v>
      </c>
      <c r="B120" s="25" t="s">
        <v>177</v>
      </c>
      <c r="C120" s="26" t="s">
        <v>31</v>
      </c>
      <c r="D120" s="25"/>
      <c r="E120" s="27">
        <v>7.31</v>
      </c>
      <c r="F120" s="28">
        <v>27234</v>
      </c>
      <c r="G120" s="12">
        <v>7.15</v>
      </c>
      <c r="H120" s="29">
        <f t="shared" si="5"/>
        <v>194723.1</v>
      </c>
    </row>
    <row r="121" ht="26" customHeight="1" spans="1:8">
      <c r="A121" s="24">
        <f t="shared" si="3"/>
        <v>119</v>
      </c>
      <c r="B121" s="25" t="s">
        <v>178</v>
      </c>
      <c r="C121" s="26" t="s">
        <v>31</v>
      </c>
      <c r="D121" s="25"/>
      <c r="E121" s="27">
        <v>8.7</v>
      </c>
      <c r="F121" s="28">
        <v>327</v>
      </c>
      <c r="G121" s="12">
        <v>8.5</v>
      </c>
      <c r="H121" s="29">
        <f t="shared" si="5"/>
        <v>2779.5</v>
      </c>
    </row>
    <row r="122" ht="26" customHeight="1" spans="1:8">
      <c r="A122" s="24">
        <f t="shared" si="3"/>
        <v>120</v>
      </c>
      <c r="B122" s="30" t="s">
        <v>179</v>
      </c>
      <c r="C122" s="26" t="s">
        <v>180</v>
      </c>
      <c r="D122" s="25" t="s">
        <v>181</v>
      </c>
      <c r="E122" s="27">
        <v>1350</v>
      </c>
      <c r="F122" s="28">
        <v>81</v>
      </c>
      <c r="G122" s="12">
        <v>1317.47</v>
      </c>
      <c r="H122" s="29">
        <f t="shared" si="5"/>
        <v>106715.07</v>
      </c>
    </row>
    <row r="123" ht="26" customHeight="1" spans="1:8">
      <c r="A123" s="24">
        <f t="shared" si="3"/>
        <v>121</v>
      </c>
      <c r="B123" s="31" t="s">
        <v>182</v>
      </c>
      <c r="C123" s="29" t="s">
        <v>67</v>
      </c>
      <c r="D123" s="32"/>
      <c r="E123" s="33">
        <v>17.5</v>
      </c>
      <c r="F123" s="28">
        <v>813</v>
      </c>
      <c r="G123" s="12">
        <v>17.14</v>
      </c>
      <c r="H123" s="29">
        <f t="shared" si="5"/>
        <v>13934.82</v>
      </c>
    </row>
    <row r="124" ht="26" customHeight="1" spans="1:8">
      <c r="A124" s="24">
        <f t="shared" si="3"/>
        <v>122</v>
      </c>
      <c r="B124" s="31" t="s">
        <v>183</v>
      </c>
      <c r="C124" s="29" t="s">
        <v>184</v>
      </c>
      <c r="D124" s="32" t="s">
        <v>185</v>
      </c>
      <c r="E124" s="33">
        <v>3600</v>
      </c>
      <c r="F124" s="28">
        <v>5</v>
      </c>
      <c r="G124" s="12">
        <v>3521.52</v>
      </c>
      <c r="H124" s="29">
        <f t="shared" si="5"/>
        <v>17607.6</v>
      </c>
    </row>
    <row r="125" ht="26" customHeight="1" spans="1:8">
      <c r="A125" s="24">
        <f t="shared" si="3"/>
        <v>123</v>
      </c>
      <c r="B125" s="31" t="s">
        <v>186</v>
      </c>
      <c r="C125" s="29" t="s">
        <v>67</v>
      </c>
      <c r="D125" s="32"/>
      <c r="E125" s="33">
        <v>200</v>
      </c>
      <c r="F125" s="28">
        <v>29</v>
      </c>
      <c r="G125" s="12">
        <v>195.2</v>
      </c>
      <c r="H125" s="29">
        <f t="shared" si="5"/>
        <v>5660.8</v>
      </c>
    </row>
    <row r="126" ht="26" customHeight="1" spans="1:8">
      <c r="A126" s="24">
        <f t="shared" si="3"/>
        <v>124</v>
      </c>
      <c r="B126" s="31" t="s">
        <v>187</v>
      </c>
      <c r="C126" s="29" t="s">
        <v>67</v>
      </c>
      <c r="D126" s="32" t="s">
        <v>188</v>
      </c>
      <c r="E126" s="33">
        <v>200</v>
      </c>
      <c r="F126" s="28">
        <v>80</v>
      </c>
      <c r="G126" s="12">
        <v>195.58</v>
      </c>
      <c r="H126" s="29">
        <f t="shared" si="5"/>
        <v>15646.4</v>
      </c>
    </row>
    <row r="127" ht="26" customHeight="1" spans="1:8">
      <c r="A127" s="24">
        <f t="shared" si="3"/>
        <v>125</v>
      </c>
      <c r="B127" s="34" t="s">
        <v>189</v>
      </c>
      <c r="C127" s="35" t="s">
        <v>67</v>
      </c>
      <c r="D127" s="36" t="s">
        <v>190</v>
      </c>
      <c r="E127" s="37">
        <v>18</v>
      </c>
      <c r="F127" s="28">
        <v>3</v>
      </c>
      <c r="G127" s="12">
        <v>17.62</v>
      </c>
      <c r="H127" s="38">
        <f t="shared" si="5"/>
        <v>52.86</v>
      </c>
    </row>
    <row r="128" ht="26" customHeight="1" spans="1:8">
      <c r="A128" s="24">
        <f t="shared" si="3"/>
        <v>126</v>
      </c>
      <c r="B128" s="15" t="s">
        <v>189</v>
      </c>
      <c r="C128" s="16" t="s">
        <v>67</v>
      </c>
      <c r="D128" s="17" t="s">
        <v>191</v>
      </c>
      <c r="E128" s="39">
        <v>45</v>
      </c>
      <c r="F128" s="28">
        <v>3</v>
      </c>
      <c r="G128" s="12">
        <v>44.14</v>
      </c>
      <c r="H128" s="12">
        <f t="shared" si="5"/>
        <v>132.42</v>
      </c>
    </row>
    <row r="129" ht="26" customHeight="1" spans="1:8">
      <c r="A129" s="24">
        <f t="shared" si="3"/>
        <v>127</v>
      </c>
      <c r="B129" s="15" t="s">
        <v>179</v>
      </c>
      <c r="C129" s="16" t="s">
        <v>67</v>
      </c>
      <c r="D129" s="17" t="s">
        <v>181</v>
      </c>
      <c r="E129" s="39">
        <v>1350</v>
      </c>
      <c r="F129" s="28">
        <v>81</v>
      </c>
      <c r="G129" s="12">
        <v>1322.33</v>
      </c>
      <c r="H129" s="12">
        <f t="shared" si="5"/>
        <v>107108.73</v>
      </c>
    </row>
    <row r="130" ht="26" customHeight="1" spans="1:8">
      <c r="A130" s="24">
        <f t="shared" si="3"/>
        <v>128</v>
      </c>
      <c r="B130" s="15" t="s">
        <v>192</v>
      </c>
      <c r="C130" s="16" t="s">
        <v>67</v>
      </c>
      <c r="D130" s="17" t="s">
        <v>193</v>
      </c>
      <c r="E130" s="39">
        <v>45</v>
      </c>
      <c r="F130" s="28">
        <v>31</v>
      </c>
      <c r="G130" s="12">
        <v>44.11</v>
      </c>
      <c r="H130" s="12">
        <f t="shared" si="5"/>
        <v>1367.41</v>
      </c>
    </row>
    <row r="131" ht="26" customHeight="1" spans="1:8">
      <c r="A131" s="24">
        <f t="shared" si="3"/>
        <v>129</v>
      </c>
      <c r="B131" s="15" t="s">
        <v>194</v>
      </c>
      <c r="C131" s="16" t="s">
        <v>67</v>
      </c>
      <c r="D131" s="17"/>
      <c r="E131" s="39">
        <v>55</v>
      </c>
      <c r="F131" s="28">
        <v>2</v>
      </c>
      <c r="G131" s="12">
        <v>53.88</v>
      </c>
      <c r="H131" s="12">
        <f t="shared" si="5"/>
        <v>107.76</v>
      </c>
    </row>
    <row r="132" ht="26" customHeight="1" spans="1:8">
      <c r="A132" s="24">
        <f t="shared" ref="A132:A195" si="6">ROW()-2</f>
        <v>130</v>
      </c>
      <c r="B132" s="15" t="s">
        <v>195</v>
      </c>
      <c r="C132" s="16" t="s">
        <v>67</v>
      </c>
      <c r="D132" s="17" t="s">
        <v>196</v>
      </c>
      <c r="E132" s="39">
        <v>55</v>
      </c>
      <c r="F132" s="28">
        <v>4</v>
      </c>
      <c r="G132" s="12">
        <v>53.65</v>
      </c>
      <c r="H132" s="12">
        <f t="shared" si="5"/>
        <v>214.6</v>
      </c>
    </row>
    <row r="133" ht="26" customHeight="1" spans="1:8">
      <c r="A133" s="24">
        <f t="shared" si="6"/>
        <v>131</v>
      </c>
      <c r="B133" s="15" t="s">
        <v>197</v>
      </c>
      <c r="C133" s="16" t="s">
        <v>67</v>
      </c>
      <c r="D133" s="17" t="s">
        <v>190</v>
      </c>
      <c r="E133" s="39">
        <v>17</v>
      </c>
      <c r="F133" s="28">
        <v>85</v>
      </c>
      <c r="G133" s="12">
        <v>16.65</v>
      </c>
      <c r="H133" s="12">
        <f t="shared" si="5"/>
        <v>1415.25</v>
      </c>
    </row>
    <row r="134" ht="26" customHeight="1" spans="1:8">
      <c r="A134" s="24">
        <f t="shared" si="6"/>
        <v>132</v>
      </c>
      <c r="B134" s="17" t="s">
        <v>198</v>
      </c>
      <c r="C134" s="16" t="s">
        <v>34</v>
      </c>
      <c r="D134" s="17" t="s">
        <v>199</v>
      </c>
      <c r="E134" s="39">
        <v>64.23</v>
      </c>
      <c r="F134" s="14">
        <v>673.5</v>
      </c>
      <c r="G134" s="12">
        <v>63.03</v>
      </c>
      <c r="H134" s="12">
        <f t="shared" si="5"/>
        <v>42450.71</v>
      </c>
    </row>
    <row r="135" ht="26" customHeight="1" spans="1:8">
      <c r="A135" s="24">
        <f t="shared" si="6"/>
        <v>133</v>
      </c>
      <c r="B135" s="17" t="s">
        <v>200</v>
      </c>
      <c r="C135" s="16" t="s">
        <v>34</v>
      </c>
      <c r="D135" s="17" t="s">
        <v>201</v>
      </c>
      <c r="E135" s="39">
        <v>46.63</v>
      </c>
      <c r="F135" s="14">
        <v>254.11</v>
      </c>
      <c r="G135" s="12">
        <v>45.51</v>
      </c>
      <c r="H135" s="12">
        <f t="shared" si="5"/>
        <v>11564.55</v>
      </c>
    </row>
    <row r="136" ht="26" customHeight="1" spans="1:8">
      <c r="A136" s="24">
        <f t="shared" si="6"/>
        <v>134</v>
      </c>
      <c r="B136" s="17" t="s">
        <v>200</v>
      </c>
      <c r="C136" s="16" t="s">
        <v>34</v>
      </c>
      <c r="D136" s="17" t="s">
        <v>202</v>
      </c>
      <c r="E136" s="39">
        <v>27.74</v>
      </c>
      <c r="F136" s="14">
        <v>43.71</v>
      </c>
      <c r="G136" s="12">
        <v>27.11</v>
      </c>
      <c r="H136" s="12">
        <f t="shared" si="5"/>
        <v>1184.98</v>
      </c>
    </row>
    <row r="137" ht="26" customHeight="1" spans="1:8">
      <c r="A137" s="24">
        <f t="shared" si="6"/>
        <v>135</v>
      </c>
      <c r="B137" s="17" t="s">
        <v>200</v>
      </c>
      <c r="C137" s="16" t="s">
        <v>34</v>
      </c>
      <c r="D137" s="17" t="s">
        <v>203</v>
      </c>
      <c r="E137" s="39">
        <v>66.52</v>
      </c>
      <c r="F137" s="14">
        <v>144.79</v>
      </c>
      <c r="G137" s="12">
        <v>65.2</v>
      </c>
      <c r="H137" s="12">
        <f t="shared" si="5"/>
        <v>9440.31</v>
      </c>
    </row>
    <row r="138" ht="26" customHeight="1" spans="1:8">
      <c r="A138" s="24">
        <f t="shared" si="6"/>
        <v>136</v>
      </c>
      <c r="B138" s="17" t="s">
        <v>204</v>
      </c>
      <c r="C138" s="16" t="s">
        <v>34</v>
      </c>
      <c r="D138" s="17" t="s">
        <v>205</v>
      </c>
      <c r="E138" s="39">
        <v>17</v>
      </c>
      <c r="F138" s="14">
        <v>89.08</v>
      </c>
      <c r="G138" s="12">
        <v>16.66</v>
      </c>
      <c r="H138" s="12">
        <f t="shared" si="5"/>
        <v>1484.07</v>
      </c>
    </row>
    <row r="139" ht="26" customHeight="1" spans="1:8">
      <c r="A139" s="24">
        <f t="shared" si="6"/>
        <v>137</v>
      </c>
      <c r="B139" s="17" t="s">
        <v>206</v>
      </c>
      <c r="C139" s="16" t="s">
        <v>67</v>
      </c>
      <c r="D139" s="17" t="s">
        <v>207</v>
      </c>
      <c r="E139" s="39">
        <v>16.55</v>
      </c>
      <c r="F139" s="28">
        <v>8</v>
      </c>
      <c r="G139" s="12">
        <v>16.15</v>
      </c>
      <c r="H139" s="12">
        <f t="shared" si="5"/>
        <v>129.2</v>
      </c>
    </row>
    <row r="140" ht="26" customHeight="1" spans="1:8">
      <c r="A140" s="24">
        <f t="shared" si="6"/>
        <v>138</v>
      </c>
      <c r="B140" s="20" t="s">
        <v>208</v>
      </c>
      <c r="C140" s="19" t="s">
        <v>60</v>
      </c>
      <c r="D140" s="20" t="s">
        <v>209</v>
      </c>
      <c r="E140" s="40">
        <v>0.33</v>
      </c>
      <c r="F140" s="28">
        <v>81</v>
      </c>
      <c r="G140" s="12">
        <v>0.32</v>
      </c>
      <c r="H140" s="12">
        <f t="shared" si="5"/>
        <v>25.92</v>
      </c>
    </row>
    <row r="141" ht="26" customHeight="1" spans="1:8">
      <c r="A141" s="24">
        <f t="shared" si="6"/>
        <v>139</v>
      </c>
      <c r="B141" s="17" t="s">
        <v>210</v>
      </c>
      <c r="C141" s="16" t="s">
        <v>34</v>
      </c>
      <c r="D141" s="17"/>
      <c r="E141" s="39">
        <v>3.13</v>
      </c>
      <c r="F141" s="14">
        <v>120.03</v>
      </c>
      <c r="G141" s="12">
        <v>3.07</v>
      </c>
      <c r="H141" s="12">
        <f t="shared" si="5"/>
        <v>368.49</v>
      </c>
    </row>
    <row r="142" ht="26" customHeight="1" spans="1:8">
      <c r="A142" s="24">
        <f t="shared" si="6"/>
        <v>140</v>
      </c>
      <c r="B142" s="17" t="s">
        <v>211</v>
      </c>
      <c r="C142" s="16" t="s">
        <v>34</v>
      </c>
      <c r="D142" s="17" t="s">
        <v>212</v>
      </c>
      <c r="E142" s="39">
        <v>2.17</v>
      </c>
      <c r="F142" s="14">
        <v>45.17</v>
      </c>
      <c r="G142" s="12">
        <v>2.13</v>
      </c>
      <c r="H142" s="12">
        <f t="shared" si="5"/>
        <v>96.21</v>
      </c>
    </row>
    <row r="143" ht="26" customHeight="1" spans="1:8">
      <c r="A143" s="24">
        <f t="shared" si="6"/>
        <v>141</v>
      </c>
      <c r="B143" s="20" t="s">
        <v>213</v>
      </c>
      <c r="C143" s="19" t="s">
        <v>34</v>
      </c>
      <c r="D143" s="20" t="s">
        <v>214</v>
      </c>
      <c r="E143" s="40">
        <v>1.27</v>
      </c>
      <c r="F143" s="14">
        <v>1711.36</v>
      </c>
      <c r="G143" s="12">
        <v>1.24</v>
      </c>
      <c r="H143" s="12">
        <f t="shared" si="5"/>
        <v>2122.09</v>
      </c>
    </row>
    <row r="144" ht="26" customHeight="1" spans="1:8">
      <c r="A144" s="24">
        <f t="shared" si="6"/>
        <v>142</v>
      </c>
      <c r="B144" s="17" t="s">
        <v>213</v>
      </c>
      <c r="C144" s="16" t="s">
        <v>34</v>
      </c>
      <c r="D144" s="17" t="s">
        <v>215</v>
      </c>
      <c r="E144" s="39">
        <v>28</v>
      </c>
      <c r="F144" s="14">
        <v>3.47</v>
      </c>
      <c r="G144" s="12">
        <v>27.48</v>
      </c>
      <c r="H144" s="12">
        <f t="shared" si="5"/>
        <v>95.36</v>
      </c>
    </row>
    <row r="145" ht="26" customHeight="1" spans="1:8">
      <c r="A145" s="24">
        <f t="shared" si="6"/>
        <v>143</v>
      </c>
      <c r="B145" s="17" t="s">
        <v>213</v>
      </c>
      <c r="C145" s="16" t="s">
        <v>34</v>
      </c>
      <c r="D145" s="17" t="s">
        <v>216</v>
      </c>
      <c r="E145" s="39">
        <v>7.34</v>
      </c>
      <c r="F145" s="14">
        <v>59.98</v>
      </c>
      <c r="G145" s="12">
        <v>7.19</v>
      </c>
      <c r="H145" s="12">
        <f t="shared" si="5"/>
        <v>431.26</v>
      </c>
    </row>
    <row r="146" ht="26" customHeight="1" spans="1:8">
      <c r="A146" s="24">
        <f t="shared" si="6"/>
        <v>144</v>
      </c>
      <c r="B146" s="17" t="s">
        <v>213</v>
      </c>
      <c r="C146" s="16" t="s">
        <v>34</v>
      </c>
      <c r="D146" s="17" t="s">
        <v>217</v>
      </c>
      <c r="E146" s="39">
        <v>15.42</v>
      </c>
      <c r="F146" s="14">
        <v>60.32</v>
      </c>
      <c r="G146" s="12">
        <v>15.05</v>
      </c>
      <c r="H146" s="12">
        <f t="shared" si="5"/>
        <v>907.82</v>
      </c>
    </row>
    <row r="147" ht="26" customHeight="1" spans="1:8">
      <c r="A147" s="24">
        <f t="shared" si="6"/>
        <v>145</v>
      </c>
      <c r="B147" s="17" t="s">
        <v>213</v>
      </c>
      <c r="C147" s="16" t="s">
        <v>34</v>
      </c>
      <c r="D147" s="17" t="s">
        <v>218</v>
      </c>
      <c r="E147" s="39">
        <v>23.22</v>
      </c>
      <c r="F147" s="14">
        <v>194.26</v>
      </c>
      <c r="G147" s="12">
        <v>22.67</v>
      </c>
      <c r="H147" s="12">
        <f t="shared" si="5"/>
        <v>4403.87</v>
      </c>
    </row>
    <row r="148" ht="26" customHeight="1" spans="1:8">
      <c r="A148" s="24">
        <f t="shared" si="6"/>
        <v>146</v>
      </c>
      <c r="B148" s="17" t="s">
        <v>213</v>
      </c>
      <c r="C148" s="16" t="s">
        <v>34</v>
      </c>
      <c r="D148" s="17" t="s">
        <v>219</v>
      </c>
      <c r="E148" s="39">
        <v>2.35</v>
      </c>
      <c r="F148" s="14">
        <v>1389.39</v>
      </c>
      <c r="G148" s="12">
        <v>2.3</v>
      </c>
      <c r="H148" s="12">
        <f t="shared" si="5"/>
        <v>3195.6</v>
      </c>
    </row>
    <row r="149" ht="26" customHeight="1" spans="1:8">
      <c r="A149" s="24">
        <f t="shared" si="6"/>
        <v>147</v>
      </c>
      <c r="B149" s="17" t="s">
        <v>213</v>
      </c>
      <c r="C149" s="16" t="s">
        <v>34</v>
      </c>
      <c r="D149" s="17" t="s">
        <v>220</v>
      </c>
      <c r="E149" s="39">
        <v>1.27</v>
      </c>
      <c r="F149" s="14">
        <v>645.18</v>
      </c>
      <c r="G149" s="12">
        <v>1.24</v>
      </c>
      <c r="H149" s="12">
        <f t="shared" si="5"/>
        <v>800.02</v>
      </c>
    </row>
    <row r="150" ht="26" customHeight="1" spans="1:8">
      <c r="A150" s="24">
        <f t="shared" si="6"/>
        <v>148</v>
      </c>
      <c r="B150" s="17" t="s">
        <v>213</v>
      </c>
      <c r="C150" s="16" t="s">
        <v>34</v>
      </c>
      <c r="D150" s="17" t="s">
        <v>214</v>
      </c>
      <c r="E150" s="39">
        <v>1.27</v>
      </c>
      <c r="F150" s="14">
        <v>1711.38</v>
      </c>
      <c r="G150" s="12">
        <v>1.25</v>
      </c>
      <c r="H150" s="12">
        <f t="shared" si="5"/>
        <v>2139.23</v>
      </c>
    </row>
    <row r="151" ht="26" customHeight="1" spans="1:8">
      <c r="A151" s="24">
        <f t="shared" si="6"/>
        <v>149</v>
      </c>
      <c r="B151" s="17" t="s">
        <v>213</v>
      </c>
      <c r="C151" s="16" t="s">
        <v>34</v>
      </c>
      <c r="D151" s="17" t="s">
        <v>221</v>
      </c>
      <c r="E151" s="39">
        <v>3.87</v>
      </c>
      <c r="F151" s="14">
        <v>24.22</v>
      </c>
      <c r="G151" s="12">
        <v>3.78</v>
      </c>
      <c r="H151" s="12">
        <f t="shared" si="5"/>
        <v>91.55</v>
      </c>
    </row>
    <row r="152" ht="26" customHeight="1" spans="1:8">
      <c r="A152" s="24">
        <f t="shared" si="6"/>
        <v>150</v>
      </c>
      <c r="B152" s="17" t="s">
        <v>222</v>
      </c>
      <c r="C152" s="16" t="s">
        <v>34</v>
      </c>
      <c r="D152" s="17" t="s">
        <v>223</v>
      </c>
      <c r="E152" s="39">
        <v>20</v>
      </c>
      <c r="F152" s="14">
        <v>5.41</v>
      </c>
      <c r="G152" s="12">
        <v>19.62</v>
      </c>
      <c r="H152" s="12">
        <f t="shared" si="5"/>
        <v>106.14</v>
      </c>
    </row>
    <row r="153" ht="26" customHeight="1" spans="1:8">
      <c r="A153" s="24">
        <f t="shared" si="6"/>
        <v>151</v>
      </c>
      <c r="B153" s="17" t="s">
        <v>224</v>
      </c>
      <c r="C153" s="16" t="s">
        <v>60</v>
      </c>
      <c r="D153" s="17" t="s">
        <v>225</v>
      </c>
      <c r="E153" s="39">
        <v>2</v>
      </c>
      <c r="F153" s="28">
        <v>30</v>
      </c>
      <c r="G153" s="12">
        <v>1.95</v>
      </c>
      <c r="H153" s="12">
        <f t="shared" si="5"/>
        <v>58.5</v>
      </c>
    </row>
    <row r="154" ht="26" customHeight="1" spans="1:8">
      <c r="A154" s="24">
        <f t="shared" si="6"/>
        <v>152</v>
      </c>
      <c r="B154" s="17" t="s">
        <v>224</v>
      </c>
      <c r="C154" s="16" t="s">
        <v>60</v>
      </c>
      <c r="D154" s="17"/>
      <c r="E154" s="39">
        <v>12</v>
      </c>
      <c r="F154" s="28">
        <v>53</v>
      </c>
      <c r="G154" s="12">
        <v>11.76</v>
      </c>
      <c r="H154" s="12">
        <f t="shared" si="5"/>
        <v>623.28</v>
      </c>
    </row>
    <row r="155" ht="26" customHeight="1" spans="1:8">
      <c r="A155" s="24">
        <f t="shared" si="6"/>
        <v>153</v>
      </c>
      <c r="B155" s="17" t="s">
        <v>226</v>
      </c>
      <c r="C155" s="16" t="s">
        <v>60</v>
      </c>
      <c r="D155" s="17"/>
      <c r="E155" s="39">
        <v>1.1</v>
      </c>
      <c r="F155" s="28">
        <v>248</v>
      </c>
      <c r="G155" s="12">
        <v>1.07</v>
      </c>
      <c r="H155" s="12">
        <f t="shared" si="5"/>
        <v>265.36</v>
      </c>
    </row>
    <row r="156" ht="26" customHeight="1" spans="1:8">
      <c r="A156" s="24">
        <f t="shared" si="6"/>
        <v>154</v>
      </c>
      <c r="B156" s="17" t="s">
        <v>227</v>
      </c>
      <c r="C156" s="16" t="s">
        <v>60</v>
      </c>
      <c r="D156" s="17" t="s">
        <v>225</v>
      </c>
      <c r="E156" s="39">
        <v>2.05</v>
      </c>
      <c r="F156" s="28">
        <v>56</v>
      </c>
      <c r="G156" s="12">
        <v>2.01</v>
      </c>
      <c r="H156" s="12">
        <f t="shared" si="5"/>
        <v>112.56</v>
      </c>
    </row>
    <row r="157" ht="26" customHeight="1" spans="1:8">
      <c r="A157" s="24">
        <f t="shared" si="6"/>
        <v>155</v>
      </c>
      <c r="B157" s="20" t="s">
        <v>228</v>
      </c>
      <c r="C157" s="19" t="s">
        <v>34</v>
      </c>
      <c r="D157" s="20" t="s">
        <v>229</v>
      </c>
      <c r="E157" s="40">
        <v>3.47</v>
      </c>
      <c r="F157" s="14">
        <v>5327.89</v>
      </c>
      <c r="G157" s="12">
        <v>3.39</v>
      </c>
      <c r="H157" s="12">
        <f t="shared" si="5"/>
        <v>18061.55</v>
      </c>
    </row>
    <row r="158" ht="26" customHeight="1" spans="1:8">
      <c r="A158" s="24">
        <f t="shared" si="6"/>
        <v>156</v>
      </c>
      <c r="B158" s="17" t="s">
        <v>228</v>
      </c>
      <c r="C158" s="16" t="s">
        <v>34</v>
      </c>
      <c r="D158" s="17" t="s">
        <v>230</v>
      </c>
      <c r="E158" s="39">
        <v>2.35</v>
      </c>
      <c r="F158" s="14">
        <v>4146.03</v>
      </c>
      <c r="G158" s="12">
        <v>2.3</v>
      </c>
      <c r="H158" s="12">
        <f t="shared" si="5"/>
        <v>9535.87</v>
      </c>
    </row>
    <row r="159" ht="26" customHeight="1" spans="1:8">
      <c r="A159" s="24">
        <f t="shared" si="6"/>
        <v>157</v>
      </c>
      <c r="B159" s="17" t="s">
        <v>228</v>
      </c>
      <c r="C159" s="16" t="s">
        <v>34</v>
      </c>
      <c r="D159" s="17" t="s">
        <v>231</v>
      </c>
      <c r="E159" s="39">
        <v>2.18</v>
      </c>
      <c r="F159" s="14">
        <v>5148.81</v>
      </c>
      <c r="G159" s="12">
        <v>2.14</v>
      </c>
      <c r="H159" s="12">
        <f t="shared" si="5"/>
        <v>11018.45</v>
      </c>
    </row>
    <row r="160" ht="26" customHeight="1" spans="1:8">
      <c r="A160" s="24">
        <f t="shared" si="6"/>
        <v>158</v>
      </c>
      <c r="B160" s="17" t="s">
        <v>228</v>
      </c>
      <c r="C160" s="16" t="s">
        <v>34</v>
      </c>
      <c r="D160" s="17" t="s">
        <v>232</v>
      </c>
      <c r="E160" s="39">
        <v>3.47</v>
      </c>
      <c r="F160" s="14">
        <v>6053.72</v>
      </c>
      <c r="G160" s="12">
        <v>3.4</v>
      </c>
      <c r="H160" s="12">
        <f t="shared" si="5"/>
        <v>20582.65</v>
      </c>
    </row>
    <row r="161" ht="26" customHeight="1" spans="1:8">
      <c r="A161" s="24">
        <f t="shared" si="6"/>
        <v>159</v>
      </c>
      <c r="B161" s="17" t="s">
        <v>228</v>
      </c>
      <c r="C161" s="16" t="s">
        <v>34</v>
      </c>
      <c r="D161" s="17" t="s">
        <v>233</v>
      </c>
      <c r="E161" s="39">
        <v>2.66</v>
      </c>
      <c r="F161" s="14">
        <v>10.3</v>
      </c>
      <c r="G161" s="12">
        <v>2.6</v>
      </c>
      <c r="H161" s="12">
        <f t="shared" si="5"/>
        <v>26.78</v>
      </c>
    </row>
    <row r="162" ht="26" customHeight="1" spans="1:8">
      <c r="A162" s="24">
        <f t="shared" si="6"/>
        <v>160</v>
      </c>
      <c r="B162" s="17" t="s">
        <v>228</v>
      </c>
      <c r="C162" s="16" t="s">
        <v>34</v>
      </c>
      <c r="D162" s="17" t="s">
        <v>234</v>
      </c>
      <c r="E162" s="39">
        <v>7.14</v>
      </c>
      <c r="F162" s="14">
        <v>421.88</v>
      </c>
      <c r="G162" s="12">
        <v>7.01</v>
      </c>
      <c r="H162" s="12">
        <f t="shared" si="5"/>
        <v>2957.38</v>
      </c>
    </row>
    <row r="163" ht="26" customHeight="1" spans="1:8">
      <c r="A163" s="24">
        <f t="shared" si="6"/>
        <v>161</v>
      </c>
      <c r="B163" s="17" t="s">
        <v>228</v>
      </c>
      <c r="C163" s="16" t="s">
        <v>34</v>
      </c>
      <c r="D163" s="17" t="s">
        <v>235</v>
      </c>
      <c r="E163" s="39">
        <v>5.68</v>
      </c>
      <c r="F163" s="14">
        <v>433.6</v>
      </c>
      <c r="G163" s="12">
        <v>5.57</v>
      </c>
      <c r="H163" s="12">
        <f t="shared" si="5"/>
        <v>2415.15</v>
      </c>
    </row>
    <row r="164" ht="26" customHeight="1" spans="1:8">
      <c r="A164" s="24">
        <f t="shared" si="6"/>
        <v>162</v>
      </c>
      <c r="B164" s="17" t="s">
        <v>228</v>
      </c>
      <c r="C164" s="16" t="s">
        <v>34</v>
      </c>
      <c r="D164" s="17" t="s">
        <v>236</v>
      </c>
      <c r="E164" s="39">
        <v>3.14</v>
      </c>
      <c r="F164" s="14">
        <v>105.47</v>
      </c>
      <c r="G164" s="12">
        <v>3.07</v>
      </c>
      <c r="H164" s="12">
        <f t="shared" ref="H164:H227" si="7">ROUND(G164*F164,2)</f>
        <v>323.79</v>
      </c>
    </row>
    <row r="165" ht="26" customHeight="1" spans="1:8">
      <c r="A165" s="24">
        <f t="shared" si="6"/>
        <v>163</v>
      </c>
      <c r="B165" s="17" t="s">
        <v>237</v>
      </c>
      <c r="C165" s="16" t="s">
        <v>34</v>
      </c>
      <c r="D165" s="17" t="s">
        <v>234</v>
      </c>
      <c r="E165" s="39">
        <v>7.3</v>
      </c>
      <c r="F165" s="14">
        <v>211.77</v>
      </c>
      <c r="G165" s="12">
        <v>7.12</v>
      </c>
      <c r="H165" s="12">
        <f t="shared" si="7"/>
        <v>1507.8</v>
      </c>
    </row>
    <row r="166" ht="26" customHeight="1" spans="1:8">
      <c r="A166" s="24">
        <f t="shared" si="6"/>
        <v>164</v>
      </c>
      <c r="B166" s="17" t="s">
        <v>238</v>
      </c>
      <c r="C166" s="16" t="s">
        <v>34</v>
      </c>
      <c r="D166" s="17" t="s">
        <v>239</v>
      </c>
      <c r="E166" s="39">
        <v>1.62</v>
      </c>
      <c r="F166" s="14">
        <v>1996.32</v>
      </c>
      <c r="G166" s="12">
        <v>1.58</v>
      </c>
      <c r="H166" s="12">
        <f t="shared" si="7"/>
        <v>3154.19</v>
      </c>
    </row>
    <row r="167" ht="26" customHeight="1" spans="1:8">
      <c r="A167" s="24">
        <f t="shared" si="6"/>
        <v>165</v>
      </c>
      <c r="B167" s="17" t="s">
        <v>238</v>
      </c>
      <c r="C167" s="16" t="s">
        <v>34</v>
      </c>
      <c r="D167" s="17" t="s">
        <v>240</v>
      </c>
      <c r="E167" s="39">
        <v>4.2</v>
      </c>
      <c r="F167" s="14">
        <v>229.53</v>
      </c>
      <c r="G167" s="12">
        <v>4.1</v>
      </c>
      <c r="H167" s="12">
        <f t="shared" si="7"/>
        <v>941.07</v>
      </c>
    </row>
    <row r="168" ht="26" customHeight="1" spans="1:8">
      <c r="A168" s="24">
        <f t="shared" si="6"/>
        <v>166</v>
      </c>
      <c r="B168" s="17" t="s">
        <v>238</v>
      </c>
      <c r="C168" s="16" t="s">
        <v>34</v>
      </c>
      <c r="D168" s="17" t="s">
        <v>241</v>
      </c>
      <c r="E168" s="39">
        <v>4.2</v>
      </c>
      <c r="F168" s="14">
        <v>337.17</v>
      </c>
      <c r="G168" s="12">
        <v>4.11</v>
      </c>
      <c r="H168" s="12">
        <f t="shared" si="7"/>
        <v>1385.77</v>
      </c>
    </row>
    <row r="169" ht="26" customHeight="1" spans="1:8">
      <c r="A169" s="24">
        <f t="shared" si="6"/>
        <v>167</v>
      </c>
      <c r="B169" s="20" t="s">
        <v>242</v>
      </c>
      <c r="C169" s="19" t="s">
        <v>34</v>
      </c>
      <c r="D169" s="20" t="s">
        <v>243</v>
      </c>
      <c r="E169" s="40">
        <v>1.9</v>
      </c>
      <c r="F169" s="14">
        <v>36.28</v>
      </c>
      <c r="G169" s="12">
        <v>1.86</v>
      </c>
      <c r="H169" s="12">
        <f t="shared" si="7"/>
        <v>67.48</v>
      </c>
    </row>
    <row r="170" ht="26" customHeight="1" spans="1:8">
      <c r="A170" s="24">
        <f t="shared" si="6"/>
        <v>168</v>
      </c>
      <c r="B170" s="17" t="s">
        <v>244</v>
      </c>
      <c r="C170" s="16" t="s">
        <v>60</v>
      </c>
      <c r="D170" s="17" t="s">
        <v>245</v>
      </c>
      <c r="E170" s="39">
        <v>40.2</v>
      </c>
      <c r="F170" s="28">
        <v>1</v>
      </c>
      <c r="G170" s="12">
        <v>39.23</v>
      </c>
      <c r="H170" s="12">
        <f t="shared" si="7"/>
        <v>39.23</v>
      </c>
    </row>
    <row r="171" ht="26" customHeight="1" spans="1:8">
      <c r="A171" s="24">
        <f t="shared" si="6"/>
        <v>169</v>
      </c>
      <c r="B171" s="17" t="s">
        <v>246</v>
      </c>
      <c r="C171" s="16" t="s">
        <v>34</v>
      </c>
      <c r="D171" s="17" t="s">
        <v>247</v>
      </c>
      <c r="E171" s="39">
        <v>7.09</v>
      </c>
      <c r="F171" s="14">
        <v>2.29</v>
      </c>
      <c r="G171" s="12">
        <v>6.96</v>
      </c>
      <c r="H171" s="12">
        <f t="shared" si="7"/>
        <v>15.94</v>
      </c>
    </row>
    <row r="172" ht="26" customHeight="1" spans="1:8">
      <c r="A172" s="24">
        <f t="shared" si="6"/>
        <v>170</v>
      </c>
      <c r="B172" s="17" t="s">
        <v>248</v>
      </c>
      <c r="C172" s="16" t="s">
        <v>60</v>
      </c>
      <c r="D172" s="17" t="s">
        <v>247</v>
      </c>
      <c r="E172" s="39">
        <v>2.84</v>
      </c>
      <c r="F172" s="28">
        <v>3</v>
      </c>
      <c r="G172" s="12">
        <v>2.79</v>
      </c>
      <c r="H172" s="12">
        <f t="shared" si="7"/>
        <v>8.37</v>
      </c>
    </row>
    <row r="173" ht="26" customHeight="1" spans="1:8">
      <c r="A173" s="24">
        <f t="shared" si="6"/>
        <v>171</v>
      </c>
      <c r="B173" s="17" t="s">
        <v>249</v>
      </c>
      <c r="C173" s="16" t="s">
        <v>60</v>
      </c>
      <c r="D173" s="17" t="s">
        <v>250</v>
      </c>
      <c r="E173" s="39">
        <v>34</v>
      </c>
      <c r="F173" s="28">
        <v>12</v>
      </c>
      <c r="G173" s="12">
        <v>33.26</v>
      </c>
      <c r="H173" s="12">
        <f t="shared" si="7"/>
        <v>399.12</v>
      </c>
    </row>
    <row r="174" ht="26" customHeight="1" spans="1:8">
      <c r="A174" s="24">
        <f t="shared" si="6"/>
        <v>172</v>
      </c>
      <c r="B174" s="17" t="s">
        <v>249</v>
      </c>
      <c r="C174" s="16" t="s">
        <v>60</v>
      </c>
      <c r="D174" s="17" t="s">
        <v>251</v>
      </c>
      <c r="E174" s="39">
        <v>13.8</v>
      </c>
      <c r="F174" s="28">
        <v>1</v>
      </c>
      <c r="G174" s="12">
        <v>13.51</v>
      </c>
      <c r="H174" s="12">
        <f t="shared" si="7"/>
        <v>13.51</v>
      </c>
    </row>
    <row r="175" ht="26" customHeight="1" spans="1:8">
      <c r="A175" s="24">
        <f t="shared" si="6"/>
        <v>173</v>
      </c>
      <c r="B175" s="17" t="s">
        <v>252</v>
      </c>
      <c r="C175" s="16" t="s">
        <v>60</v>
      </c>
      <c r="D175" s="17" t="s">
        <v>253</v>
      </c>
      <c r="E175" s="39">
        <v>75</v>
      </c>
      <c r="F175" s="28">
        <v>1</v>
      </c>
      <c r="G175" s="12">
        <v>73.42</v>
      </c>
      <c r="H175" s="12">
        <f t="shared" si="7"/>
        <v>73.42</v>
      </c>
    </row>
    <row r="176" ht="26" customHeight="1" spans="1:8">
      <c r="A176" s="24">
        <f t="shared" si="6"/>
        <v>174</v>
      </c>
      <c r="B176" s="17" t="s">
        <v>254</v>
      </c>
      <c r="C176" s="16" t="s">
        <v>60</v>
      </c>
      <c r="D176" s="17" t="s">
        <v>253</v>
      </c>
      <c r="E176" s="39">
        <v>75</v>
      </c>
      <c r="F176" s="28">
        <v>2</v>
      </c>
      <c r="G176" s="12">
        <v>73.17</v>
      </c>
      <c r="H176" s="12">
        <f t="shared" si="7"/>
        <v>146.34</v>
      </c>
    </row>
    <row r="177" ht="26" customHeight="1" spans="1:8">
      <c r="A177" s="24">
        <f t="shared" si="6"/>
        <v>175</v>
      </c>
      <c r="B177" s="17" t="s">
        <v>255</v>
      </c>
      <c r="C177" s="16" t="s">
        <v>60</v>
      </c>
      <c r="D177" s="17" t="s">
        <v>253</v>
      </c>
      <c r="E177" s="39">
        <v>75</v>
      </c>
      <c r="F177" s="28">
        <v>3</v>
      </c>
      <c r="G177" s="12">
        <v>73.55</v>
      </c>
      <c r="H177" s="12">
        <f t="shared" si="7"/>
        <v>220.65</v>
      </c>
    </row>
    <row r="178" ht="26" customHeight="1" spans="1:8">
      <c r="A178" s="24">
        <f t="shared" si="6"/>
        <v>176</v>
      </c>
      <c r="B178" s="17" t="s">
        <v>256</v>
      </c>
      <c r="C178" s="16" t="s">
        <v>60</v>
      </c>
      <c r="D178" s="17" t="s">
        <v>253</v>
      </c>
      <c r="E178" s="39">
        <v>75</v>
      </c>
      <c r="F178" s="28">
        <v>2</v>
      </c>
      <c r="G178" s="12">
        <v>73.59</v>
      </c>
      <c r="H178" s="12">
        <f t="shared" si="7"/>
        <v>147.18</v>
      </c>
    </row>
    <row r="179" ht="26" customHeight="1" spans="1:8">
      <c r="A179" s="24">
        <f t="shared" si="6"/>
        <v>177</v>
      </c>
      <c r="B179" s="17" t="s">
        <v>257</v>
      </c>
      <c r="C179" s="16" t="s">
        <v>31</v>
      </c>
      <c r="D179" s="17" t="s">
        <v>258</v>
      </c>
      <c r="E179" s="39">
        <v>3.3</v>
      </c>
      <c r="F179" s="21">
        <v>71.574</v>
      </c>
      <c r="G179" s="12">
        <v>3.24</v>
      </c>
      <c r="H179" s="12">
        <f t="shared" si="7"/>
        <v>231.9</v>
      </c>
    </row>
    <row r="180" ht="26" customHeight="1" spans="1:8">
      <c r="A180" s="24">
        <f t="shared" si="6"/>
        <v>178</v>
      </c>
      <c r="B180" s="17" t="s">
        <v>259</v>
      </c>
      <c r="C180" s="16" t="s">
        <v>26</v>
      </c>
      <c r="D180" s="17"/>
      <c r="E180" s="39">
        <v>1.74</v>
      </c>
      <c r="F180" s="14">
        <v>47.85</v>
      </c>
      <c r="G180" s="12">
        <v>1.7</v>
      </c>
      <c r="H180" s="12">
        <f t="shared" si="7"/>
        <v>81.35</v>
      </c>
    </row>
    <row r="181" ht="26" customHeight="1" spans="1:8">
      <c r="A181" s="24">
        <f t="shared" si="6"/>
        <v>179</v>
      </c>
      <c r="B181" s="17" t="s">
        <v>260</v>
      </c>
      <c r="C181" s="16" t="s">
        <v>31</v>
      </c>
      <c r="D181" s="17" t="s">
        <v>261</v>
      </c>
      <c r="E181" s="39">
        <v>3.3</v>
      </c>
      <c r="F181" s="21">
        <v>1088.313</v>
      </c>
      <c r="G181" s="12">
        <v>3.23</v>
      </c>
      <c r="H181" s="12">
        <f t="shared" si="7"/>
        <v>3515.25</v>
      </c>
    </row>
    <row r="182" ht="26" customHeight="1" spans="1:8">
      <c r="A182" s="24">
        <f t="shared" si="6"/>
        <v>180</v>
      </c>
      <c r="B182" s="17" t="s">
        <v>262</v>
      </c>
      <c r="C182" s="16" t="s">
        <v>31</v>
      </c>
      <c r="D182" s="17" t="s">
        <v>263</v>
      </c>
      <c r="E182" s="39">
        <v>3.66</v>
      </c>
      <c r="F182" s="21">
        <v>76.906</v>
      </c>
      <c r="G182" s="12">
        <v>3.57</v>
      </c>
      <c r="H182" s="12">
        <f t="shared" si="7"/>
        <v>274.55</v>
      </c>
    </row>
    <row r="183" ht="26" customHeight="1" spans="1:8">
      <c r="A183" s="24">
        <f t="shared" si="6"/>
        <v>181</v>
      </c>
      <c r="B183" s="17" t="s">
        <v>264</v>
      </c>
      <c r="C183" s="16" t="s">
        <v>31</v>
      </c>
      <c r="D183" s="17" t="s">
        <v>265</v>
      </c>
      <c r="E183" s="39">
        <v>3.2</v>
      </c>
      <c r="F183" s="21">
        <v>74.386</v>
      </c>
      <c r="G183" s="12">
        <v>3.13</v>
      </c>
      <c r="H183" s="12">
        <f t="shared" si="7"/>
        <v>232.83</v>
      </c>
    </row>
    <row r="184" ht="26" customHeight="1" spans="1:8">
      <c r="A184" s="24">
        <f t="shared" si="6"/>
        <v>182</v>
      </c>
      <c r="B184" s="20" t="s">
        <v>266</v>
      </c>
      <c r="C184" s="19" t="s">
        <v>34</v>
      </c>
      <c r="D184" s="20">
        <f>-50*5</f>
        <v>-250</v>
      </c>
      <c r="E184" s="40">
        <v>6.71</v>
      </c>
      <c r="F184" s="14">
        <v>561.48</v>
      </c>
      <c r="G184" s="12">
        <v>6.56</v>
      </c>
      <c r="H184" s="12">
        <f t="shared" si="7"/>
        <v>3683.31</v>
      </c>
    </row>
    <row r="185" ht="26" customHeight="1" spans="1:8">
      <c r="A185" s="24">
        <f t="shared" si="6"/>
        <v>183</v>
      </c>
      <c r="B185" s="17" t="s">
        <v>267</v>
      </c>
      <c r="C185" s="16" t="s">
        <v>268</v>
      </c>
      <c r="D185" s="17"/>
      <c r="E185" s="39">
        <v>137.7</v>
      </c>
      <c r="F185" s="28">
        <v>3</v>
      </c>
      <c r="G185" s="12">
        <v>134.49</v>
      </c>
      <c r="H185" s="12">
        <f t="shared" si="7"/>
        <v>403.47</v>
      </c>
    </row>
    <row r="186" ht="26" customHeight="1" spans="1:8">
      <c r="A186" s="24">
        <f t="shared" si="6"/>
        <v>184</v>
      </c>
      <c r="B186" s="17" t="s">
        <v>269</v>
      </c>
      <c r="C186" s="16" t="s">
        <v>34</v>
      </c>
      <c r="D186" s="17" t="s">
        <v>270</v>
      </c>
      <c r="E186" s="39">
        <v>47.83</v>
      </c>
      <c r="F186" s="14">
        <v>204.48</v>
      </c>
      <c r="G186" s="12">
        <v>46.94</v>
      </c>
      <c r="H186" s="12">
        <f t="shared" si="7"/>
        <v>9598.29</v>
      </c>
    </row>
    <row r="187" ht="26" customHeight="1" spans="1:8">
      <c r="A187" s="24">
        <f t="shared" si="6"/>
        <v>185</v>
      </c>
      <c r="B187" s="41" t="s">
        <v>271</v>
      </c>
      <c r="C187" s="42" t="s">
        <v>184</v>
      </c>
      <c r="D187" s="41" t="s">
        <v>272</v>
      </c>
      <c r="E187" s="43">
        <v>2120</v>
      </c>
      <c r="F187" s="28">
        <v>1</v>
      </c>
      <c r="G187" s="12">
        <v>2075.9</v>
      </c>
      <c r="H187" s="12">
        <f t="shared" si="7"/>
        <v>2075.9</v>
      </c>
    </row>
    <row r="188" ht="26" customHeight="1" spans="1:8">
      <c r="A188" s="24">
        <f t="shared" si="6"/>
        <v>186</v>
      </c>
      <c r="B188" s="41" t="s">
        <v>271</v>
      </c>
      <c r="C188" s="42" t="s">
        <v>184</v>
      </c>
      <c r="D188" s="41" t="s">
        <v>273</v>
      </c>
      <c r="E188" s="43">
        <v>3150</v>
      </c>
      <c r="F188" s="28">
        <v>1</v>
      </c>
      <c r="G188" s="12">
        <v>3080.7</v>
      </c>
      <c r="H188" s="12">
        <f t="shared" si="7"/>
        <v>3080.7</v>
      </c>
    </row>
    <row r="189" ht="26" customHeight="1" spans="1:8">
      <c r="A189" s="24">
        <f t="shared" si="6"/>
        <v>187</v>
      </c>
      <c r="B189" s="41" t="s">
        <v>271</v>
      </c>
      <c r="C189" s="42" t="s">
        <v>184</v>
      </c>
      <c r="D189" s="41" t="s">
        <v>274</v>
      </c>
      <c r="E189" s="43">
        <v>1980</v>
      </c>
      <c r="F189" s="28">
        <v>1</v>
      </c>
      <c r="G189" s="12">
        <v>1940.6</v>
      </c>
      <c r="H189" s="12">
        <f t="shared" si="7"/>
        <v>1940.6</v>
      </c>
    </row>
    <row r="190" ht="26" customHeight="1" spans="1:8">
      <c r="A190" s="24">
        <f t="shared" si="6"/>
        <v>188</v>
      </c>
      <c r="B190" s="41" t="s">
        <v>275</v>
      </c>
      <c r="C190" s="42" t="s">
        <v>184</v>
      </c>
      <c r="D190" s="41" t="s">
        <v>276</v>
      </c>
      <c r="E190" s="43">
        <v>4700</v>
      </c>
      <c r="F190" s="28">
        <v>1</v>
      </c>
      <c r="G190" s="12">
        <v>4604.12</v>
      </c>
      <c r="H190" s="12">
        <f t="shared" si="7"/>
        <v>4604.12</v>
      </c>
    </row>
    <row r="191" ht="26" customHeight="1" spans="1:8">
      <c r="A191" s="24">
        <f t="shared" si="6"/>
        <v>189</v>
      </c>
      <c r="B191" s="41" t="s">
        <v>275</v>
      </c>
      <c r="C191" s="42" t="s">
        <v>184</v>
      </c>
      <c r="D191" s="41" t="s">
        <v>272</v>
      </c>
      <c r="E191" s="43">
        <v>3150</v>
      </c>
      <c r="F191" s="28">
        <v>1</v>
      </c>
      <c r="G191" s="12">
        <v>3080.07</v>
      </c>
      <c r="H191" s="12">
        <f t="shared" si="7"/>
        <v>3080.07</v>
      </c>
    </row>
    <row r="192" ht="26" customHeight="1" spans="1:8">
      <c r="A192" s="24">
        <f t="shared" si="6"/>
        <v>190</v>
      </c>
      <c r="B192" s="41" t="s">
        <v>275</v>
      </c>
      <c r="C192" s="42" t="s">
        <v>184</v>
      </c>
      <c r="D192" s="41" t="s">
        <v>277</v>
      </c>
      <c r="E192" s="43">
        <v>2700</v>
      </c>
      <c r="F192" s="28">
        <v>1</v>
      </c>
      <c r="G192" s="12">
        <v>2645.19</v>
      </c>
      <c r="H192" s="12">
        <f t="shared" si="7"/>
        <v>2645.19</v>
      </c>
    </row>
    <row r="193" ht="26" customHeight="1" spans="1:8">
      <c r="A193" s="24">
        <f t="shared" si="6"/>
        <v>191</v>
      </c>
      <c r="B193" s="41" t="s">
        <v>275</v>
      </c>
      <c r="C193" s="42" t="s">
        <v>184</v>
      </c>
      <c r="D193" s="41" t="s">
        <v>278</v>
      </c>
      <c r="E193" s="43">
        <v>3150</v>
      </c>
      <c r="F193" s="28">
        <v>2</v>
      </c>
      <c r="G193" s="12">
        <v>3074.72</v>
      </c>
      <c r="H193" s="12">
        <f t="shared" si="7"/>
        <v>6149.44</v>
      </c>
    </row>
    <row r="194" ht="26" customHeight="1" spans="1:8">
      <c r="A194" s="24">
        <f t="shared" si="6"/>
        <v>192</v>
      </c>
      <c r="B194" s="41" t="s">
        <v>275</v>
      </c>
      <c r="C194" s="42" t="s">
        <v>184</v>
      </c>
      <c r="D194" s="41" t="s">
        <v>274</v>
      </c>
      <c r="E194" s="43">
        <v>1980</v>
      </c>
      <c r="F194" s="28">
        <v>2</v>
      </c>
      <c r="G194" s="12">
        <v>1933.27</v>
      </c>
      <c r="H194" s="12">
        <f t="shared" si="7"/>
        <v>3866.54</v>
      </c>
    </row>
    <row r="195" ht="26" customHeight="1" spans="1:8">
      <c r="A195" s="24">
        <f t="shared" si="6"/>
        <v>193</v>
      </c>
      <c r="B195" s="17" t="s">
        <v>279</v>
      </c>
      <c r="C195" s="16" t="s">
        <v>60</v>
      </c>
      <c r="D195" s="17"/>
      <c r="E195" s="39">
        <v>80</v>
      </c>
      <c r="F195" s="28">
        <v>8</v>
      </c>
      <c r="G195" s="12">
        <v>78.14</v>
      </c>
      <c r="H195" s="12">
        <f t="shared" si="7"/>
        <v>625.12</v>
      </c>
    </row>
    <row r="196" ht="26" customHeight="1" spans="1:8">
      <c r="A196" s="24">
        <f t="shared" ref="A196:A259" si="8">ROW()-2</f>
        <v>194</v>
      </c>
      <c r="B196" s="17" t="s">
        <v>280</v>
      </c>
      <c r="C196" s="16" t="s">
        <v>60</v>
      </c>
      <c r="D196" s="17" t="s">
        <v>281</v>
      </c>
      <c r="E196" s="39">
        <v>258</v>
      </c>
      <c r="F196" s="28">
        <v>40</v>
      </c>
      <c r="G196" s="12">
        <v>251.7</v>
      </c>
      <c r="H196" s="12">
        <f t="shared" si="7"/>
        <v>10068</v>
      </c>
    </row>
    <row r="197" ht="26" customHeight="1" spans="1:8">
      <c r="A197" s="24">
        <f t="shared" si="8"/>
        <v>195</v>
      </c>
      <c r="B197" s="17" t="s">
        <v>282</v>
      </c>
      <c r="C197" s="16" t="s">
        <v>42</v>
      </c>
      <c r="D197" s="17"/>
      <c r="E197" s="39">
        <v>6000</v>
      </c>
      <c r="F197" s="21">
        <v>0.741</v>
      </c>
      <c r="G197" s="12">
        <v>5871.6</v>
      </c>
      <c r="H197" s="12">
        <f t="shared" si="7"/>
        <v>4350.86</v>
      </c>
    </row>
    <row r="198" ht="26" customHeight="1" spans="1:8">
      <c r="A198" s="24">
        <f t="shared" si="8"/>
        <v>196</v>
      </c>
      <c r="B198" s="17" t="s">
        <v>283</v>
      </c>
      <c r="C198" s="16" t="s">
        <v>26</v>
      </c>
      <c r="D198" s="17"/>
      <c r="E198" s="39">
        <v>6</v>
      </c>
      <c r="F198" s="14">
        <v>9.13</v>
      </c>
      <c r="G198" s="12">
        <v>5.87</v>
      </c>
      <c r="H198" s="12">
        <f t="shared" si="7"/>
        <v>53.59</v>
      </c>
    </row>
    <row r="199" ht="26" customHeight="1" spans="1:8">
      <c r="A199" s="24">
        <f t="shared" si="8"/>
        <v>197</v>
      </c>
      <c r="B199" s="17" t="s">
        <v>284</v>
      </c>
      <c r="C199" s="16" t="s">
        <v>285</v>
      </c>
      <c r="D199" s="17" t="s">
        <v>286</v>
      </c>
      <c r="E199" s="39">
        <v>1100</v>
      </c>
      <c r="F199" s="28">
        <v>4</v>
      </c>
      <c r="G199" s="12">
        <v>1074.7</v>
      </c>
      <c r="H199" s="12">
        <f t="shared" si="7"/>
        <v>4298.8</v>
      </c>
    </row>
    <row r="200" ht="26" customHeight="1" spans="1:8">
      <c r="A200" s="24">
        <f t="shared" si="8"/>
        <v>198</v>
      </c>
      <c r="B200" s="17" t="s">
        <v>287</v>
      </c>
      <c r="C200" s="16" t="s">
        <v>26</v>
      </c>
      <c r="D200" s="17"/>
      <c r="E200" s="39">
        <v>6.5</v>
      </c>
      <c r="F200" s="14">
        <v>623.42</v>
      </c>
      <c r="G200" s="12">
        <v>6.35</v>
      </c>
      <c r="H200" s="12">
        <f t="shared" si="7"/>
        <v>3958.72</v>
      </c>
    </row>
    <row r="201" ht="26" customHeight="1" spans="1:8">
      <c r="A201" s="24">
        <f t="shared" si="8"/>
        <v>199</v>
      </c>
      <c r="B201" s="17" t="s">
        <v>288</v>
      </c>
      <c r="C201" s="16" t="s">
        <v>26</v>
      </c>
      <c r="D201" s="17" t="s">
        <v>289</v>
      </c>
      <c r="E201" s="39">
        <v>32.75</v>
      </c>
      <c r="F201" s="14">
        <v>729.47</v>
      </c>
      <c r="G201" s="12">
        <v>32.04</v>
      </c>
      <c r="H201" s="12">
        <f t="shared" si="7"/>
        <v>23372.22</v>
      </c>
    </row>
    <row r="202" ht="26" customHeight="1" spans="1:8">
      <c r="A202" s="24">
        <f t="shared" si="8"/>
        <v>200</v>
      </c>
      <c r="B202" s="17" t="s">
        <v>290</v>
      </c>
      <c r="C202" s="16" t="s">
        <v>268</v>
      </c>
      <c r="D202" s="17" t="s">
        <v>291</v>
      </c>
      <c r="E202" s="39">
        <v>34.62</v>
      </c>
      <c r="F202" s="28">
        <v>37</v>
      </c>
      <c r="G202" s="12">
        <v>33.96</v>
      </c>
      <c r="H202" s="12">
        <f t="shared" si="7"/>
        <v>1256.52</v>
      </c>
    </row>
    <row r="203" ht="26" customHeight="1" spans="1:8">
      <c r="A203" s="24">
        <f t="shared" si="8"/>
        <v>201</v>
      </c>
      <c r="B203" s="17" t="s">
        <v>292</v>
      </c>
      <c r="C203" s="16" t="s">
        <v>268</v>
      </c>
      <c r="D203" s="17" t="s">
        <v>293</v>
      </c>
      <c r="E203" s="39">
        <v>100</v>
      </c>
      <c r="F203" s="28">
        <v>4</v>
      </c>
      <c r="G203" s="12">
        <v>98.11</v>
      </c>
      <c r="H203" s="12">
        <f t="shared" si="7"/>
        <v>392.44</v>
      </c>
    </row>
    <row r="204" ht="26" customHeight="1" spans="1:8">
      <c r="A204" s="24">
        <f t="shared" si="8"/>
        <v>202</v>
      </c>
      <c r="B204" s="17" t="s">
        <v>294</v>
      </c>
      <c r="C204" s="16" t="s">
        <v>268</v>
      </c>
      <c r="D204" s="17"/>
      <c r="E204" s="39">
        <v>37.13</v>
      </c>
      <c r="F204" s="28">
        <v>3</v>
      </c>
      <c r="G204" s="12">
        <v>36.29</v>
      </c>
      <c r="H204" s="12">
        <f t="shared" si="7"/>
        <v>108.87</v>
      </c>
    </row>
    <row r="205" ht="26" customHeight="1" spans="1:8">
      <c r="A205" s="24">
        <f t="shared" si="8"/>
        <v>203</v>
      </c>
      <c r="B205" s="17" t="s">
        <v>295</v>
      </c>
      <c r="C205" s="16" t="s">
        <v>268</v>
      </c>
      <c r="D205" s="17"/>
      <c r="E205" s="39">
        <v>58.41</v>
      </c>
      <c r="F205" s="28">
        <v>75</v>
      </c>
      <c r="G205" s="12">
        <v>57</v>
      </c>
      <c r="H205" s="12">
        <f t="shared" si="7"/>
        <v>4275</v>
      </c>
    </row>
    <row r="206" ht="26" customHeight="1" spans="1:8">
      <c r="A206" s="24">
        <f t="shared" si="8"/>
        <v>204</v>
      </c>
      <c r="B206" s="17" t="s">
        <v>296</v>
      </c>
      <c r="C206" s="16" t="s">
        <v>268</v>
      </c>
      <c r="D206" s="17" t="s">
        <v>297</v>
      </c>
      <c r="E206" s="39">
        <v>15</v>
      </c>
      <c r="F206" s="28">
        <v>12</v>
      </c>
      <c r="G206" s="12">
        <v>14.7</v>
      </c>
      <c r="H206" s="12">
        <f t="shared" si="7"/>
        <v>176.4</v>
      </c>
    </row>
    <row r="207" ht="26" customHeight="1" spans="1:8">
      <c r="A207" s="24">
        <f t="shared" si="8"/>
        <v>205</v>
      </c>
      <c r="B207" s="17" t="s">
        <v>298</v>
      </c>
      <c r="C207" s="16" t="s">
        <v>268</v>
      </c>
      <c r="D207" s="17"/>
      <c r="E207" s="39">
        <v>1700</v>
      </c>
      <c r="F207" s="28">
        <v>2</v>
      </c>
      <c r="G207" s="12">
        <v>1667.36</v>
      </c>
      <c r="H207" s="12">
        <f t="shared" si="7"/>
        <v>3334.72</v>
      </c>
    </row>
    <row r="208" ht="26" customHeight="1" spans="1:8">
      <c r="A208" s="24">
        <f t="shared" si="8"/>
        <v>206</v>
      </c>
      <c r="B208" s="17" t="s">
        <v>299</v>
      </c>
      <c r="C208" s="16" t="s">
        <v>60</v>
      </c>
      <c r="D208" s="17" t="s">
        <v>300</v>
      </c>
      <c r="E208" s="39">
        <v>69.48</v>
      </c>
      <c r="F208" s="28">
        <v>10</v>
      </c>
      <c r="G208" s="12">
        <v>68.08</v>
      </c>
      <c r="H208" s="12">
        <f t="shared" si="7"/>
        <v>680.8</v>
      </c>
    </row>
    <row r="209" ht="26" customHeight="1" spans="1:8">
      <c r="A209" s="24">
        <f t="shared" si="8"/>
        <v>207</v>
      </c>
      <c r="B209" s="17" t="s">
        <v>301</v>
      </c>
      <c r="C209" s="16" t="s">
        <v>67</v>
      </c>
      <c r="D209" s="17" t="s">
        <v>302</v>
      </c>
      <c r="E209" s="39">
        <v>1590</v>
      </c>
      <c r="F209" s="28">
        <v>2</v>
      </c>
      <c r="G209" s="12">
        <v>1552.95</v>
      </c>
      <c r="H209" s="12">
        <f t="shared" si="7"/>
        <v>3105.9</v>
      </c>
    </row>
    <row r="210" ht="26" customHeight="1" spans="1:8">
      <c r="A210" s="24">
        <f t="shared" si="8"/>
        <v>208</v>
      </c>
      <c r="B210" s="17" t="s">
        <v>303</v>
      </c>
      <c r="C210" s="16" t="s">
        <v>268</v>
      </c>
      <c r="D210" s="17"/>
      <c r="E210" s="39">
        <v>50</v>
      </c>
      <c r="F210" s="28">
        <v>8</v>
      </c>
      <c r="G210" s="12">
        <v>48.95</v>
      </c>
      <c r="H210" s="12">
        <f t="shared" si="7"/>
        <v>391.6</v>
      </c>
    </row>
    <row r="211" ht="26" customHeight="1" spans="1:8">
      <c r="A211" s="24">
        <f t="shared" si="8"/>
        <v>209</v>
      </c>
      <c r="B211" s="17" t="s">
        <v>304</v>
      </c>
      <c r="C211" s="16" t="s">
        <v>60</v>
      </c>
      <c r="D211" s="17" t="s">
        <v>305</v>
      </c>
      <c r="E211" s="39">
        <v>250</v>
      </c>
      <c r="F211" s="28">
        <v>10</v>
      </c>
      <c r="G211" s="12">
        <v>244.83</v>
      </c>
      <c r="H211" s="12">
        <f t="shared" si="7"/>
        <v>2448.3</v>
      </c>
    </row>
    <row r="212" ht="26" customHeight="1" spans="1:8">
      <c r="A212" s="24">
        <f t="shared" si="8"/>
        <v>210</v>
      </c>
      <c r="B212" s="17" t="s">
        <v>306</v>
      </c>
      <c r="C212" s="16" t="s">
        <v>60</v>
      </c>
      <c r="D212" s="17" t="s">
        <v>305</v>
      </c>
      <c r="E212" s="39">
        <v>660</v>
      </c>
      <c r="F212" s="28">
        <v>22</v>
      </c>
      <c r="G212" s="12">
        <v>644.89</v>
      </c>
      <c r="H212" s="12">
        <f t="shared" si="7"/>
        <v>14187.58</v>
      </c>
    </row>
    <row r="213" ht="26" customHeight="1" spans="1:8">
      <c r="A213" s="24">
        <f t="shared" si="8"/>
        <v>211</v>
      </c>
      <c r="B213" s="17" t="s">
        <v>307</v>
      </c>
      <c r="C213" s="16" t="s">
        <v>34</v>
      </c>
      <c r="D213" s="17" t="s">
        <v>308</v>
      </c>
      <c r="E213" s="39">
        <v>75</v>
      </c>
      <c r="F213" s="14">
        <v>220.59</v>
      </c>
      <c r="G213" s="12">
        <v>73.57</v>
      </c>
      <c r="H213" s="12">
        <f t="shared" si="7"/>
        <v>16228.81</v>
      </c>
    </row>
    <row r="214" ht="26" customHeight="1" spans="1:8">
      <c r="A214" s="24">
        <f t="shared" si="8"/>
        <v>212</v>
      </c>
      <c r="B214" s="17" t="s">
        <v>309</v>
      </c>
      <c r="C214" s="16" t="s">
        <v>60</v>
      </c>
      <c r="D214" s="17" t="s">
        <v>310</v>
      </c>
      <c r="E214" s="39">
        <v>43.05</v>
      </c>
      <c r="F214" s="28">
        <v>6</v>
      </c>
      <c r="G214" s="12">
        <v>42.05</v>
      </c>
      <c r="H214" s="12">
        <f t="shared" si="7"/>
        <v>252.3</v>
      </c>
    </row>
    <row r="215" ht="26" customHeight="1" spans="1:8">
      <c r="A215" s="24">
        <f t="shared" si="8"/>
        <v>213</v>
      </c>
      <c r="B215" s="17" t="s">
        <v>309</v>
      </c>
      <c r="C215" s="16" t="s">
        <v>60</v>
      </c>
      <c r="D215" s="17" t="s">
        <v>311</v>
      </c>
      <c r="E215" s="39">
        <v>30.56</v>
      </c>
      <c r="F215" s="28">
        <v>4</v>
      </c>
      <c r="G215" s="12">
        <v>29.9</v>
      </c>
      <c r="H215" s="12">
        <f t="shared" si="7"/>
        <v>119.6</v>
      </c>
    </row>
    <row r="216" ht="26" customHeight="1" spans="1:8">
      <c r="A216" s="24">
        <f t="shared" si="8"/>
        <v>214</v>
      </c>
      <c r="B216" s="17" t="s">
        <v>309</v>
      </c>
      <c r="C216" s="16" t="s">
        <v>60</v>
      </c>
      <c r="D216" s="17" t="s">
        <v>308</v>
      </c>
      <c r="E216" s="39">
        <v>83.88</v>
      </c>
      <c r="F216" s="28">
        <v>74</v>
      </c>
      <c r="G216" s="12">
        <v>82.05</v>
      </c>
      <c r="H216" s="12">
        <f t="shared" si="7"/>
        <v>6071.7</v>
      </c>
    </row>
    <row r="217" ht="26" customHeight="1" spans="1:8">
      <c r="A217" s="24">
        <f t="shared" si="8"/>
        <v>215</v>
      </c>
      <c r="B217" s="17" t="s">
        <v>312</v>
      </c>
      <c r="C217" s="16" t="s">
        <v>60</v>
      </c>
      <c r="D217" s="17" t="s">
        <v>313</v>
      </c>
      <c r="E217" s="39">
        <v>1.05</v>
      </c>
      <c r="F217" s="28">
        <v>750</v>
      </c>
      <c r="G217" s="12">
        <v>1.03</v>
      </c>
      <c r="H217" s="12">
        <f t="shared" si="7"/>
        <v>772.5</v>
      </c>
    </row>
    <row r="218" ht="26" customHeight="1" spans="1:8">
      <c r="A218" s="24">
        <f t="shared" si="8"/>
        <v>216</v>
      </c>
      <c r="B218" s="17" t="s">
        <v>312</v>
      </c>
      <c r="C218" s="16" t="s">
        <v>60</v>
      </c>
      <c r="D218" s="17" t="s">
        <v>314</v>
      </c>
      <c r="E218" s="39">
        <v>3.1</v>
      </c>
      <c r="F218" s="28">
        <v>784</v>
      </c>
      <c r="G218" s="12">
        <v>3.03</v>
      </c>
      <c r="H218" s="12">
        <f t="shared" si="7"/>
        <v>2375.52</v>
      </c>
    </row>
    <row r="219" ht="26" customHeight="1" spans="1:8">
      <c r="A219" s="24">
        <f t="shared" si="8"/>
        <v>217</v>
      </c>
      <c r="B219" s="17" t="s">
        <v>312</v>
      </c>
      <c r="C219" s="16" t="s">
        <v>60</v>
      </c>
      <c r="D219" s="17" t="s">
        <v>315</v>
      </c>
      <c r="E219" s="39">
        <v>3.81</v>
      </c>
      <c r="F219" s="28">
        <v>363</v>
      </c>
      <c r="G219" s="12">
        <v>3.72</v>
      </c>
      <c r="H219" s="12">
        <f t="shared" si="7"/>
        <v>1350.36</v>
      </c>
    </row>
    <row r="220" ht="26" customHeight="1" spans="1:8">
      <c r="A220" s="24">
        <f t="shared" si="8"/>
        <v>218</v>
      </c>
      <c r="B220" s="17" t="s">
        <v>312</v>
      </c>
      <c r="C220" s="16" t="s">
        <v>60</v>
      </c>
      <c r="D220" s="17" t="s">
        <v>316</v>
      </c>
      <c r="E220" s="39">
        <v>6.88</v>
      </c>
      <c r="F220" s="28">
        <v>2</v>
      </c>
      <c r="G220" s="12">
        <v>6.73</v>
      </c>
      <c r="H220" s="12">
        <f t="shared" si="7"/>
        <v>13.46</v>
      </c>
    </row>
    <row r="221" ht="26" customHeight="1" spans="1:8">
      <c r="A221" s="24">
        <f t="shared" si="8"/>
        <v>219</v>
      </c>
      <c r="B221" s="17" t="s">
        <v>317</v>
      </c>
      <c r="C221" s="16" t="s">
        <v>318</v>
      </c>
      <c r="D221" s="17" t="s">
        <v>308</v>
      </c>
      <c r="E221" s="39">
        <v>68</v>
      </c>
      <c r="F221" s="28">
        <v>23</v>
      </c>
      <c r="G221" s="12">
        <v>66.51</v>
      </c>
      <c r="H221" s="12">
        <f t="shared" si="7"/>
        <v>1529.73</v>
      </c>
    </row>
    <row r="222" ht="26" customHeight="1" spans="1:8">
      <c r="A222" s="24">
        <f t="shared" si="8"/>
        <v>220</v>
      </c>
      <c r="B222" s="17" t="s">
        <v>317</v>
      </c>
      <c r="C222" s="16" t="s">
        <v>318</v>
      </c>
      <c r="D222" s="17" t="s">
        <v>316</v>
      </c>
      <c r="E222" s="39">
        <v>43.7</v>
      </c>
      <c r="F222" s="28">
        <v>2</v>
      </c>
      <c r="G222" s="12">
        <v>42.79</v>
      </c>
      <c r="H222" s="12">
        <f t="shared" si="7"/>
        <v>85.58</v>
      </c>
    </row>
    <row r="223" ht="26" customHeight="1" spans="1:8">
      <c r="A223" s="24">
        <f t="shared" si="8"/>
        <v>221</v>
      </c>
      <c r="B223" s="17" t="s">
        <v>317</v>
      </c>
      <c r="C223" s="16" t="s">
        <v>60</v>
      </c>
      <c r="D223" s="17" t="s">
        <v>308</v>
      </c>
      <c r="E223" s="39">
        <v>32</v>
      </c>
      <c r="F223" s="28">
        <v>6</v>
      </c>
      <c r="G223" s="12">
        <v>31.22</v>
      </c>
      <c r="H223" s="12">
        <f t="shared" si="7"/>
        <v>187.32</v>
      </c>
    </row>
    <row r="224" ht="26" customHeight="1" spans="1:8">
      <c r="A224" s="24">
        <f t="shared" si="8"/>
        <v>222</v>
      </c>
      <c r="B224" s="17" t="s">
        <v>317</v>
      </c>
      <c r="C224" s="16" t="s">
        <v>319</v>
      </c>
      <c r="D224" s="17" t="s">
        <v>308</v>
      </c>
      <c r="E224" s="39">
        <v>32.1</v>
      </c>
      <c r="F224" s="28">
        <v>4</v>
      </c>
      <c r="G224" s="12">
        <v>31.4</v>
      </c>
      <c r="H224" s="12">
        <f t="shared" si="7"/>
        <v>125.6</v>
      </c>
    </row>
    <row r="225" ht="26" customHeight="1" spans="1:8">
      <c r="A225" s="24">
        <f t="shared" si="8"/>
        <v>223</v>
      </c>
      <c r="B225" s="17" t="s">
        <v>320</v>
      </c>
      <c r="C225" s="16" t="s">
        <v>60</v>
      </c>
      <c r="D225" s="17" t="s">
        <v>316</v>
      </c>
      <c r="E225" s="39">
        <v>24.72</v>
      </c>
      <c r="F225" s="28">
        <v>51</v>
      </c>
      <c r="G225" s="12">
        <v>24.16</v>
      </c>
      <c r="H225" s="12">
        <f t="shared" si="7"/>
        <v>1232.16</v>
      </c>
    </row>
    <row r="226" ht="26" customHeight="1" spans="1:8">
      <c r="A226" s="24">
        <f t="shared" si="8"/>
        <v>224</v>
      </c>
      <c r="B226" s="17" t="s">
        <v>320</v>
      </c>
      <c r="C226" s="16" t="s">
        <v>60</v>
      </c>
      <c r="D226" s="17" t="s">
        <v>310</v>
      </c>
      <c r="E226" s="39">
        <v>43.05</v>
      </c>
      <c r="F226" s="28">
        <v>1</v>
      </c>
      <c r="G226" s="12">
        <v>42.22</v>
      </c>
      <c r="H226" s="12">
        <f t="shared" si="7"/>
        <v>42.22</v>
      </c>
    </row>
    <row r="227" ht="26" customHeight="1" spans="1:8">
      <c r="A227" s="24">
        <f t="shared" si="8"/>
        <v>225</v>
      </c>
      <c r="B227" s="17" t="s">
        <v>320</v>
      </c>
      <c r="C227" s="16" t="s">
        <v>60</v>
      </c>
      <c r="D227" s="17" t="s">
        <v>308</v>
      </c>
      <c r="E227" s="39">
        <v>83.88</v>
      </c>
      <c r="F227" s="28">
        <v>103</v>
      </c>
      <c r="G227" s="12">
        <v>82.04</v>
      </c>
      <c r="H227" s="12">
        <f t="shared" si="7"/>
        <v>8450.12</v>
      </c>
    </row>
    <row r="228" ht="26" customHeight="1" spans="1:8">
      <c r="A228" s="24">
        <f t="shared" si="8"/>
        <v>226</v>
      </c>
      <c r="B228" s="17" t="s">
        <v>321</v>
      </c>
      <c r="C228" s="16" t="s">
        <v>31</v>
      </c>
      <c r="D228" s="17" t="s">
        <v>322</v>
      </c>
      <c r="E228" s="39">
        <v>3.35</v>
      </c>
      <c r="F228" s="21">
        <v>89.776</v>
      </c>
      <c r="G228" s="12">
        <v>3.28</v>
      </c>
      <c r="H228" s="12">
        <f t="shared" ref="H228:H264" si="9">ROUND(G228*F228,2)</f>
        <v>294.47</v>
      </c>
    </row>
    <row r="229" ht="26" customHeight="1" spans="1:8">
      <c r="A229" s="24">
        <f t="shared" si="8"/>
        <v>227</v>
      </c>
      <c r="B229" s="17" t="s">
        <v>323</v>
      </c>
      <c r="C229" s="16" t="s">
        <v>31</v>
      </c>
      <c r="D229" s="17"/>
      <c r="E229" s="39">
        <v>10.85</v>
      </c>
      <c r="F229" s="21">
        <v>6.537</v>
      </c>
      <c r="G229" s="12">
        <v>10.6</v>
      </c>
      <c r="H229" s="12">
        <f t="shared" si="9"/>
        <v>69.29</v>
      </c>
    </row>
    <row r="230" ht="26" customHeight="1" spans="1:8">
      <c r="A230" s="24">
        <f t="shared" si="8"/>
        <v>228</v>
      </c>
      <c r="B230" s="17" t="s">
        <v>324</v>
      </c>
      <c r="C230" s="16" t="s">
        <v>60</v>
      </c>
      <c r="D230" s="17" t="s">
        <v>310</v>
      </c>
      <c r="E230" s="39">
        <v>6</v>
      </c>
      <c r="F230" s="28">
        <v>4</v>
      </c>
      <c r="G230" s="12">
        <v>5.88</v>
      </c>
      <c r="H230" s="12">
        <f t="shared" si="9"/>
        <v>23.52</v>
      </c>
    </row>
    <row r="231" ht="26" customHeight="1" spans="1:8">
      <c r="A231" s="24">
        <f t="shared" si="8"/>
        <v>229</v>
      </c>
      <c r="B231" s="17" t="s">
        <v>324</v>
      </c>
      <c r="C231" s="16" t="s">
        <v>60</v>
      </c>
      <c r="D231" s="17" t="s">
        <v>308</v>
      </c>
      <c r="E231" s="39">
        <v>8</v>
      </c>
      <c r="F231" s="28">
        <v>46</v>
      </c>
      <c r="G231" s="12">
        <v>7.84</v>
      </c>
      <c r="H231" s="12">
        <f t="shared" si="9"/>
        <v>360.64</v>
      </c>
    </row>
    <row r="232" ht="26" customHeight="1" spans="1:8">
      <c r="A232" s="24">
        <f t="shared" si="8"/>
        <v>230</v>
      </c>
      <c r="B232" s="17" t="s">
        <v>325</v>
      </c>
      <c r="C232" s="16" t="s">
        <v>60</v>
      </c>
      <c r="D232" s="17"/>
      <c r="E232" s="39">
        <v>90</v>
      </c>
      <c r="F232" s="28">
        <v>47</v>
      </c>
      <c r="G232" s="12">
        <v>88.26</v>
      </c>
      <c r="H232" s="12">
        <f t="shared" si="9"/>
        <v>4148.22</v>
      </c>
    </row>
    <row r="233" ht="26" customHeight="1" spans="1:8">
      <c r="A233" s="24">
        <f t="shared" si="8"/>
        <v>231</v>
      </c>
      <c r="B233" s="17" t="s">
        <v>326</v>
      </c>
      <c r="C233" s="16" t="s">
        <v>60</v>
      </c>
      <c r="D233" s="17"/>
      <c r="E233" s="39">
        <v>69</v>
      </c>
      <c r="F233" s="28">
        <v>14</v>
      </c>
      <c r="G233" s="12">
        <v>67.68</v>
      </c>
      <c r="H233" s="12">
        <f t="shared" si="9"/>
        <v>947.52</v>
      </c>
    </row>
    <row r="234" ht="26" customHeight="1" spans="1:8">
      <c r="A234" s="24">
        <f t="shared" si="8"/>
        <v>232</v>
      </c>
      <c r="B234" s="17" t="s">
        <v>327</v>
      </c>
      <c r="C234" s="16" t="s">
        <v>34</v>
      </c>
      <c r="D234" s="17" t="s">
        <v>316</v>
      </c>
      <c r="E234" s="39">
        <v>28.3</v>
      </c>
      <c r="F234" s="14">
        <v>5.27</v>
      </c>
      <c r="G234" s="12">
        <v>27.69</v>
      </c>
      <c r="H234" s="12">
        <f t="shared" si="9"/>
        <v>145.93</v>
      </c>
    </row>
    <row r="235" ht="26" customHeight="1" spans="1:8">
      <c r="A235" s="24">
        <f t="shared" si="8"/>
        <v>233</v>
      </c>
      <c r="B235" s="17" t="s">
        <v>327</v>
      </c>
      <c r="C235" s="16" t="s">
        <v>34</v>
      </c>
      <c r="D235" s="17" t="s">
        <v>311</v>
      </c>
      <c r="E235" s="39">
        <v>33.3</v>
      </c>
      <c r="F235" s="14">
        <v>10.38</v>
      </c>
      <c r="G235" s="12">
        <v>32.63</v>
      </c>
      <c r="H235" s="12">
        <f t="shared" si="9"/>
        <v>338.7</v>
      </c>
    </row>
    <row r="236" ht="26" customHeight="1" spans="1:8">
      <c r="A236" s="24">
        <f t="shared" si="8"/>
        <v>234</v>
      </c>
      <c r="B236" s="17" t="s">
        <v>327</v>
      </c>
      <c r="C236" s="16" t="s">
        <v>34</v>
      </c>
      <c r="D236" s="17" t="s">
        <v>310</v>
      </c>
      <c r="E236" s="39">
        <v>43.2</v>
      </c>
      <c r="F236" s="14">
        <v>15.38</v>
      </c>
      <c r="G236" s="12">
        <v>42.16</v>
      </c>
      <c r="H236" s="12">
        <f t="shared" si="9"/>
        <v>648.42</v>
      </c>
    </row>
    <row r="237" ht="26" customHeight="1" spans="1:8">
      <c r="A237" s="24">
        <f t="shared" si="8"/>
        <v>235</v>
      </c>
      <c r="B237" s="17" t="s">
        <v>327</v>
      </c>
      <c r="C237" s="16" t="s">
        <v>34</v>
      </c>
      <c r="D237" s="17" t="s">
        <v>328</v>
      </c>
      <c r="E237" s="39">
        <v>14</v>
      </c>
      <c r="F237" s="14">
        <v>42.22</v>
      </c>
      <c r="G237" s="12">
        <v>13.71</v>
      </c>
      <c r="H237" s="12">
        <f t="shared" si="9"/>
        <v>578.84</v>
      </c>
    </row>
    <row r="238" ht="26" customHeight="1" spans="1:8">
      <c r="A238" s="24">
        <f t="shared" si="8"/>
        <v>236</v>
      </c>
      <c r="B238" s="17" t="s">
        <v>327</v>
      </c>
      <c r="C238" s="16" t="s">
        <v>34</v>
      </c>
      <c r="D238" s="17" t="s">
        <v>329</v>
      </c>
      <c r="E238" s="39">
        <v>7.34</v>
      </c>
      <c r="F238" s="14">
        <v>1742.42</v>
      </c>
      <c r="G238" s="12">
        <v>7.17</v>
      </c>
      <c r="H238" s="12">
        <f t="shared" si="9"/>
        <v>12493.15</v>
      </c>
    </row>
    <row r="239" ht="26" customHeight="1" spans="1:8">
      <c r="A239" s="24">
        <f t="shared" si="8"/>
        <v>237</v>
      </c>
      <c r="B239" s="17" t="s">
        <v>327</v>
      </c>
      <c r="C239" s="16" t="s">
        <v>34</v>
      </c>
      <c r="D239" s="17" t="s">
        <v>313</v>
      </c>
      <c r="E239" s="39">
        <v>10</v>
      </c>
      <c r="F239" s="14">
        <v>1276.49</v>
      </c>
      <c r="G239" s="12">
        <v>9.81</v>
      </c>
      <c r="H239" s="12">
        <f t="shared" si="9"/>
        <v>12522.37</v>
      </c>
    </row>
    <row r="240" ht="26" customHeight="1" spans="1:8">
      <c r="A240" s="24">
        <f t="shared" si="8"/>
        <v>238</v>
      </c>
      <c r="B240" s="17" t="s">
        <v>327</v>
      </c>
      <c r="C240" s="16" t="s">
        <v>34</v>
      </c>
      <c r="D240" s="17" t="s">
        <v>314</v>
      </c>
      <c r="E240" s="39">
        <v>15.5</v>
      </c>
      <c r="F240" s="14">
        <v>914.61</v>
      </c>
      <c r="G240" s="12">
        <v>15.15</v>
      </c>
      <c r="H240" s="12">
        <f t="shared" si="9"/>
        <v>13856.34</v>
      </c>
    </row>
    <row r="241" ht="26" customHeight="1" spans="1:8">
      <c r="A241" s="24">
        <f t="shared" si="8"/>
        <v>239</v>
      </c>
      <c r="B241" s="17" t="s">
        <v>327</v>
      </c>
      <c r="C241" s="16" t="s">
        <v>34</v>
      </c>
      <c r="D241" s="17" t="s">
        <v>315</v>
      </c>
      <c r="E241" s="39">
        <v>21</v>
      </c>
      <c r="F241" s="14">
        <v>450.92</v>
      </c>
      <c r="G241" s="12">
        <v>20.57</v>
      </c>
      <c r="H241" s="12">
        <f t="shared" si="9"/>
        <v>9275.42</v>
      </c>
    </row>
    <row r="242" ht="26" customHeight="1" spans="1:8">
      <c r="A242" s="24">
        <f t="shared" si="8"/>
        <v>240</v>
      </c>
      <c r="B242" s="17" t="s">
        <v>330</v>
      </c>
      <c r="C242" s="16" t="s">
        <v>34</v>
      </c>
      <c r="D242" s="17" t="s">
        <v>316</v>
      </c>
      <c r="E242" s="39">
        <v>28.3</v>
      </c>
      <c r="F242" s="14">
        <v>151.5</v>
      </c>
      <c r="G242" s="12">
        <v>27.71</v>
      </c>
      <c r="H242" s="12">
        <f t="shared" si="9"/>
        <v>4198.07</v>
      </c>
    </row>
    <row r="243" ht="26" customHeight="1" spans="1:8">
      <c r="A243" s="24">
        <f t="shared" si="8"/>
        <v>241</v>
      </c>
      <c r="B243" s="17" t="s">
        <v>330</v>
      </c>
      <c r="C243" s="16" t="s">
        <v>34</v>
      </c>
      <c r="D243" s="17" t="s">
        <v>310</v>
      </c>
      <c r="E243" s="39">
        <v>43.2</v>
      </c>
      <c r="F243" s="14">
        <v>1.97</v>
      </c>
      <c r="G243" s="12">
        <v>42.17</v>
      </c>
      <c r="H243" s="12">
        <f t="shared" si="9"/>
        <v>83.07</v>
      </c>
    </row>
    <row r="244" ht="26" customHeight="1" spans="1:8">
      <c r="A244" s="24">
        <f t="shared" si="8"/>
        <v>242</v>
      </c>
      <c r="B244" s="17" t="s">
        <v>330</v>
      </c>
      <c r="C244" s="16" t="s">
        <v>34</v>
      </c>
      <c r="D244" s="17" t="s">
        <v>310</v>
      </c>
      <c r="E244" s="39">
        <v>43.2</v>
      </c>
      <c r="F244" s="14">
        <v>419.2</v>
      </c>
      <c r="G244" s="12">
        <v>42.26</v>
      </c>
      <c r="H244" s="12">
        <f t="shared" si="9"/>
        <v>17715.39</v>
      </c>
    </row>
    <row r="245" ht="26" customHeight="1" spans="1:8">
      <c r="A245" s="24">
        <f t="shared" si="8"/>
        <v>243</v>
      </c>
      <c r="B245" s="17" t="s">
        <v>331</v>
      </c>
      <c r="C245" s="16" t="s">
        <v>67</v>
      </c>
      <c r="D245" s="17"/>
      <c r="E245" s="39">
        <v>480</v>
      </c>
      <c r="F245" s="28">
        <v>1</v>
      </c>
      <c r="G245" s="12">
        <v>469.1</v>
      </c>
      <c r="H245" s="12">
        <f t="shared" si="9"/>
        <v>469.1</v>
      </c>
    </row>
    <row r="246" ht="26" customHeight="1" spans="1:8">
      <c r="A246" s="24">
        <f t="shared" si="8"/>
        <v>244</v>
      </c>
      <c r="B246" s="17" t="s">
        <v>332</v>
      </c>
      <c r="C246" s="16" t="s">
        <v>67</v>
      </c>
      <c r="D246" s="17"/>
      <c r="E246" s="39">
        <v>800</v>
      </c>
      <c r="F246" s="28">
        <v>12</v>
      </c>
      <c r="G246" s="12">
        <v>780.96</v>
      </c>
      <c r="H246" s="12">
        <f t="shared" si="9"/>
        <v>9371.52</v>
      </c>
    </row>
    <row r="247" ht="26" customHeight="1" spans="1:8">
      <c r="A247" s="24">
        <f t="shared" si="8"/>
        <v>245</v>
      </c>
      <c r="B247" s="17" t="s">
        <v>333</v>
      </c>
      <c r="C247" s="16" t="s">
        <v>268</v>
      </c>
      <c r="D247" s="17" t="s">
        <v>334</v>
      </c>
      <c r="E247" s="39">
        <v>65.49</v>
      </c>
      <c r="F247" s="28">
        <v>9</v>
      </c>
      <c r="G247" s="12">
        <v>64.08</v>
      </c>
      <c r="H247" s="12">
        <f t="shared" si="9"/>
        <v>576.72</v>
      </c>
    </row>
    <row r="248" ht="26" customHeight="1" spans="1:8">
      <c r="A248" s="24">
        <f t="shared" si="8"/>
        <v>246</v>
      </c>
      <c r="B248" s="17" t="s">
        <v>335</v>
      </c>
      <c r="C248" s="16" t="s">
        <v>60</v>
      </c>
      <c r="D248" s="17" t="s">
        <v>305</v>
      </c>
      <c r="E248" s="39">
        <v>230</v>
      </c>
      <c r="F248" s="28">
        <v>3</v>
      </c>
      <c r="G248" s="12">
        <v>225.7</v>
      </c>
      <c r="H248" s="12">
        <f t="shared" si="9"/>
        <v>677.1</v>
      </c>
    </row>
    <row r="249" ht="26" customHeight="1" spans="1:8">
      <c r="A249" s="24">
        <f t="shared" si="8"/>
        <v>247</v>
      </c>
      <c r="B249" s="17" t="s">
        <v>336</v>
      </c>
      <c r="C249" s="16" t="s">
        <v>67</v>
      </c>
      <c r="D249" s="17" t="s">
        <v>337</v>
      </c>
      <c r="E249" s="39">
        <v>920</v>
      </c>
      <c r="F249" s="28">
        <v>7</v>
      </c>
      <c r="G249" s="12">
        <v>898.75</v>
      </c>
      <c r="H249" s="12">
        <f t="shared" si="9"/>
        <v>6291.25</v>
      </c>
    </row>
    <row r="250" ht="26" customHeight="1" spans="1:8">
      <c r="A250" s="24">
        <f t="shared" si="8"/>
        <v>248</v>
      </c>
      <c r="B250" s="17" t="s">
        <v>338</v>
      </c>
      <c r="C250" s="16" t="s">
        <v>268</v>
      </c>
      <c r="D250" s="17" t="s">
        <v>339</v>
      </c>
      <c r="E250" s="39">
        <v>46</v>
      </c>
      <c r="F250" s="28">
        <v>8</v>
      </c>
      <c r="G250" s="12">
        <v>45.02</v>
      </c>
      <c r="H250" s="12">
        <f t="shared" si="9"/>
        <v>360.16</v>
      </c>
    </row>
    <row r="251" ht="26" customHeight="1" spans="1:8">
      <c r="A251" s="24">
        <f t="shared" si="8"/>
        <v>249</v>
      </c>
      <c r="B251" s="17" t="s">
        <v>338</v>
      </c>
      <c r="C251" s="16" t="s">
        <v>268</v>
      </c>
      <c r="D251" s="17"/>
      <c r="E251" s="39">
        <v>70</v>
      </c>
      <c r="F251" s="28">
        <v>16</v>
      </c>
      <c r="G251" s="12">
        <v>68.45</v>
      </c>
      <c r="H251" s="12">
        <f t="shared" si="9"/>
        <v>1095.2</v>
      </c>
    </row>
    <row r="252" ht="26" customHeight="1" spans="1:8">
      <c r="A252" s="24">
        <f t="shared" si="8"/>
        <v>250</v>
      </c>
      <c r="B252" s="17" t="s">
        <v>340</v>
      </c>
      <c r="C252" s="16" t="s">
        <v>67</v>
      </c>
      <c r="D252" s="17"/>
      <c r="E252" s="39">
        <v>39</v>
      </c>
      <c r="F252" s="28">
        <v>1</v>
      </c>
      <c r="G252" s="12">
        <v>38.06</v>
      </c>
      <c r="H252" s="12">
        <f t="shared" si="9"/>
        <v>38.06</v>
      </c>
    </row>
    <row r="253" ht="26" customHeight="1" spans="1:8">
      <c r="A253" s="24">
        <f t="shared" si="8"/>
        <v>251</v>
      </c>
      <c r="B253" s="17" t="s">
        <v>341</v>
      </c>
      <c r="C253" s="16" t="s">
        <v>60</v>
      </c>
      <c r="D253" s="17"/>
      <c r="E253" s="39">
        <v>19</v>
      </c>
      <c r="F253" s="28">
        <v>1</v>
      </c>
      <c r="G253" s="12">
        <v>18.65</v>
      </c>
      <c r="H253" s="12">
        <f t="shared" si="9"/>
        <v>18.65</v>
      </c>
    </row>
    <row r="254" ht="26" customHeight="1" spans="1:8">
      <c r="A254" s="24">
        <f t="shared" si="8"/>
        <v>252</v>
      </c>
      <c r="B254" s="17" t="s">
        <v>342</v>
      </c>
      <c r="C254" s="16" t="s">
        <v>67</v>
      </c>
      <c r="D254" s="17"/>
      <c r="E254" s="39">
        <v>16</v>
      </c>
      <c r="F254" s="28">
        <v>2</v>
      </c>
      <c r="G254" s="12">
        <v>15.68</v>
      </c>
      <c r="H254" s="12">
        <f t="shared" si="9"/>
        <v>31.36</v>
      </c>
    </row>
    <row r="255" ht="26" customHeight="1" spans="1:8">
      <c r="A255" s="24">
        <f t="shared" si="8"/>
        <v>253</v>
      </c>
      <c r="B255" s="17" t="s">
        <v>343</v>
      </c>
      <c r="C255" s="16" t="s">
        <v>31</v>
      </c>
      <c r="D255" s="17"/>
      <c r="E255" s="39">
        <v>10.85</v>
      </c>
      <c r="F255" s="21">
        <v>98.119</v>
      </c>
      <c r="G255" s="12">
        <v>10.62</v>
      </c>
      <c r="H255" s="12">
        <f t="shared" si="9"/>
        <v>1042.02</v>
      </c>
    </row>
    <row r="256" ht="26" customHeight="1" spans="1:8">
      <c r="A256" s="24">
        <f t="shared" si="8"/>
        <v>254</v>
      </c>
      <c r="B256" s="17" t="s">
        <v>344</v>
      </c>
      <c r="C256" s="16" t="s">
        <v>31</v>
      </c>
      <c r="D256" s="17" t="s">
        <v>345</v>
      </c>
      <c r="E256" s="39">
        <v>10.85</v>
      </c>
      <c r="F256" s="21">
        <v>6.385</v>
      </c>
      <c r="G256" s="12">
        <v>10.6</v>
      </c>
      <c r="H256" s="12">
        <f t="shared" si="9"/>
        <v>67.68</v>
      </c>
    </row>
    <row r="257" ht="26" customHeight="1" spans="1:8">
      <c r="A257" s="24">
        <f t="shared" si="8"/>
        <v>255</v>
      </c>
      <c r="B257" s="17" t="s">
        <v>344</v>
      </c>
      <c r="C257" s="16" t="s">
        <v>31</v>
      </c>
      <c r="D257" s="17"/>
      <c r="E257" s="39">
        <v>10.85</v>
      </c>
      <c r="F257" s="21">
        <v>2.356</v>
      </c>
      <c r="G257" s="12">
        <v>10.64</v>
      </c>
      <c r="H257" s="12">
        <f t="shared" si="9"/>
        <v>25.07</v>
      </c>
    </row>
    <row r="258" ht="26" customHeight="1" spans="1:8">
      <c r="A258" s="24">
        <f t="shared" si="8"/>
        <v>256</v>
      </c>
      <c r="B258" s="17" t="s">
        <v>346</v>
      </c>
      <c r="C258" s="16" t="s">
        <v>31</v>
      </c>
      <c r="D258" s="17"/>
      <c r="E258" s="39">
        <v>10.85</v>
      </c>
      <c r="F258" s="21">
        <v>0.529</v>
      </c>
      <c r="G258" s="12">
        <v>10.59</v>
      </c>
      <c r="H258" s="12">
        <f t="shared" si="9"/>
        <v>5.6</v>
      </c>
    </row>
    <row r="259" ht="26" customHeight="1" spans="1:8">
      <c r="A259" s="24">
        <f t="shared" si="8"/>
        <v>257</v>
      </c>
      <c r="B259" s="20" t="s">
        <v>347</v>
      </c>
      <c r="C259" s="19" t="s">
        <v>31</v>
      </c>
      <c r="D259" s="20" t="s">
        <v>56</v>
      </c>
      <c r="E259" s="40">
        <v>3.3</v>
      </c>
      <c r="F259" s="21">
        <v>3710.931</v>
      </c>
      <c r="G259" s="12">
        <v>3.23</v>
      </c>
      <c r="H259" s="12">
        <f t="shared" si="9"/>
        <v>11986.31</v>
      </c>
    </row>
    <row r="260" ht="26" customHeight="1" spans="1:8">
      <c r="A260" s="24">
        <f t="shared" ref="A260:A264" si="10">ROW()-2</f>
        <v>258</v>
      </c>
      <c r="B260" s="17" t="s">
        <v>347</v>
      </c>
      <c r="C260" s="16" t="s">
        <v>31</v>
      </c>
      <c r="D260" s="17" t="s">
        <v>348</v>
      </c>
      <c r="E260" s="39">
        <v>3.3</v>
      </c>
      <c r="F260" s="21">
        <v>2455.408</v>
      </c>
      <c r="G260" s="12">
        <v>3.23</v>
      </c>
      <c r="H260" s="12">
        <f t="shared" si="9"/>
        <v>7930.97</v>
      </c>
    </row>
    <row r="261" ht="26" customHeight="1" spans="1:8">
      <c r="A261" s="24">
        <f t="shared" si="10"/>
        <v>259</v>
      </c>
      <c r="B261" s="17" t="s">
        <v>347</v>
      </c>
      <c r="C261" s="16" t="s">
        <v>31</v>
      </c>
      <c r="D261" s="17">
        <v>60</v>
      </c>
      <c r="E261" s="39">
        <v>3.3</v>
      </c>
      <c r="F261" s="21">
        <v>47.169</v>
      </c>
      <c r="G261" s="12">
        <v>3.22</v>
      </c>
      <c r="H261" s="12">
        <f t="shared" si="9"/>
        <v>151.88</v>
      </c>
    </row>
    <row r="262" ht="26" customHeight="1" spans="1:8">
      <c r="A262" s="24">
        <f t="shared" si="10"/>
        <v>260</v>
      </c>
      <c r="B262" s="17" t="s">
        <v>347</v>
      </c>
      <c r="C262" s="16" t="s">
        <v>31</v>
      </c>
      <c r="D262" s="17">
        <v>63</v>
      </c>
      <c r="E262" s="39">
        <v>3.3</v>
      </c>
      <c r="F262" s="21">
        <v>53.679</v>
      </c>
      <c r="G262" s="12">
        <v>3.23</v>
      </c>
      <c r="H262" s="12">
        <f t="shared" si="9"/>
        <v>173.38</v>
      </c>
    </row>
    <row r="263" ht="26" customHeight="1" spans="1:8">
      <c r="A263" s="24">
        <f t="shared" si="10"/>
        <v>261</v>
      </c>
      <c r="B263" s="17" t="s">
        <v>349</v>
      </c>
      <c r="C263" s="16" t="s">
        <v>31</v>
      </c>
      <c r="D263" s="17" t="s">
        <v>56</v>
      </c>
      <c r="E263" s="39">
        <v>3.3</v>
      </c>
      <c r="F263" s="21">
        <v>2060.537</v>
      </c>
      <c r="G263" s="12">
        <v>3.22</v>
      </c>
      <c r="H263" s="12">
        <f t="shared" si="9"/>
        <v>6634.93</v>
      </c>
    </row>
    <row r="264" ht="26" customHeight="1" spans="1:8">
      <c r="A264" s="24">
        <f t="shared" si="10"/>
        <v>262</v>
      </c>
      <c r="B264" s="44" t="s">
        <v>350</v>
      </c>
      <c r="C264" s="45" t="s">
        <v>26</v>
      </c>
      <c r="D264" s="44"/>
      <c r="E264" s="46">
        <v>0.95</v>
      </c>
      <c r="F264" s="47">
        <v>47.85</v>
      </c>
      <c r="G264" s="12">
        <v>0.93</v>
      </c>
      <c r="H264" s="48">
        <f t="shared" si="9"/>
        <v>44.5</v>
      </c>
    </row>
    <row r="265" ht="26" customHeight="1" spans="1:8">
      <c r="A265" s="24">
        <f>ROW()-2</f>
        <v>263</v>
      </c>
      <c r="B265" s="49" t="s">
        <v>351</v>
      </c>
      <c r="C265" s="50"/>
      <c r="D265" s="51" t="s">
        <v>352</v>
      </c>
      <c r="E265" s="52"/>
      <c r="F265" s="52"/>
      <c r="G265" s="12"/>
      <c r="H265" s="52">
        <f>ROUND(SUM(H3:H264)*9%,2)</f>
        <v>270903.79</v>
      </c>
    </row>
    <row r="266" ht="26" customHeight="1" spans="1:8">
      <c r="A266" s="24">
        <f>ROW()-2</f>
        <v>264</v>
      </c>
      <c r="B266" s="53" t="s">
        <v>353</v>
      </c>
      <c r="C266" s="50"/>
      <c r="D266" s="51"/>
      <c r="E266" s="52"/>
      <c r="F266" s="52"/>
      <c r="G266" s="12"/>
      <c r="H266" s="52">
        <f>SUM(H3:H265)</f>
        <v>3280945.85</v>
      </c>
    </row>
  </sheetData>
  <mergeCells count="1">
    <mergeCell ref="A1:H1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封-材料询价清单</vt:lpstr>
      <vt:lpstr>询价清单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文小米</cp:lastModifiedBy>
  <dcterms:created xsi:type="dcterms:W3CDTF">2024-11-02T08:52:00Z</dcterms:created>
  <dcterms:modified xsi:type="dcterms:W3CDTF">2025-10-15T03:52:49Z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8F008C4CAFC04BD28F3FC37B9BADCD39_12</vt:lpwstr>
  </property>
  <property fmtid="{D5CDD505-2E9C-101B-9397-08002B2CF9AE}" pid="3" name="KSOProductBuildVer">
    <vt:lpwstr>2052-12.1.0.22215</vt:lpwstr>
  </property>
</Properties>
</file>