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<sst xmlns="http://schemas.openxmlformats.org/spreadsheetml/2006/main" count="193" uniqueCount="141">
  <si>
    <t>彭水县保家镇三江村2023年度水库移民产业转型升级市级示范项目</t>
  </si>
  <si>
    <t>编号</t>
  </si>
  <si>
    <t>工程项目及名称</t>
  </si>
  <si>
    <t>单位</t>
  </si>
  <si>
    <t>金额</t>
  </si>
  <si>
    <t>备注</t>
  </si>
  <si>
    <t>数量</t>
  </si>
  <si>
    <t>单价(元)</t>
  </si>
  <si>
    <t>合计(元)</t>
  </si>
  <si>
    <t>一</t>
  </si>
  <si>
    <t>直接费用</t>
  </si>
  <si>
    <t>项</t>
  </si>
  <si>
    <t>分部分项费用</t>
  </si>
  <si>
    <t>大棚基地室外灌溉管网</t>
  </si>
  <si>
    <t>1.5.1</t>
  </si>
  <si>
    <t>管槽土方开挖</t>
  </si>
  <si>
    <t>m³</t>
  </si>
  <si>
    <t>1.5.2</t>
  </si>
  <si>
    <t>管槽原土回填</t>
  </si>
  <si>
    <t>1.5.3</t>
  </si>
  <si>
    <t>DN140PE管（1.6MPa）</t>
  </si>
  <si>
    <t>m</t>
  </si>
  <si>
    <t>1.5.4</t>
  </si>
  <si>
    <t>C20自拌砼镇墩</t>
  </si>
  <si>
    <t>1.5.5</t>
  </si>
  <si>
    <t>DN140PE管检修闸阀</t>
  </si>
  <si>
    <t>个</t>
  </si>
  <si>
    <t>1.5.6</t>
  </si>
  <si>
    <t>DN140PE管泄水阀</t>
  </si>
  <si>
    <t>1.5.7</t>
  </si>
  <si>
    <t>闸阀井C15砼垫层</t>
  </si>
  <si>
    <t>1.5.8</t>
  </si>
  <si>
    <t>闸阀井C20砼支墩</t>
  </si>
  <si>
    <t>1.5.9</t>
  </si>
  <si>
    <t>闸阀井DN50PVC排水管</t>
  </si>
  <si>
    <t>1.5.10</t>
  </si>
  <si>
    <t>闸阀井M7.5浆砌砖墙</t>
  </si>
  <si>
    <t>1.5.11</t>
  </si>
  <si>
    <t>闸阀井1:2水泥砂浆抹面</t>
  </si>
  <si>
    <t>m²</t>
  </si>
  <si>
    <t>1.5.12</t>
  </si>
  <si>
    <t>闸阀井C20砼基座</t>
  </si>
  <si>
    <t>1.5.13</t>
  </si>
  <si>
    <t>闸阀井邻苯型玻璃钢盖板（
0.49m²,厚25mm）</t>
  </si>
  <si>
    <t>块</t>
  </si>
  <si>
    <t>1.5.14</t>
  </si>
  <si>
    <t>闸阀井C20自拌砼包管</t>
  </si>
  <si>
    <t>1.5.15</t>
  </si>
  <si>
    <t>DN90管空气阀</t>
  </si>
  <si>
    <t>1.5.16</t>
  </si>
  <si>
    <t>DN90管电磁阀</t>
  </si>
  <si>
    <t>1.5.17</t>
  </si>
  <si>
    <t>DN90管真空破坏阀</t>
  </si>
  <si>
    <t>连栋大棚</t>
  </si>
  <si>
    <t>1.11.4</t>
  </si>
  <si>
    <t>φ14预埋杆件</t>
  </si>
  <si>
    <t>t</t>
  </si>
  <si>
    <t>1.11.8</t>
  </si>
  <si>
    <t>□100*50立柱、□
50*30*1.5侧面辅立柱（含
防锈漆）</t>
  </si>
  <si>
    <t>1.11.9</t>
  </si>
  <si>
    <t>钢屋架（含防锈漆）</t>
  </si>
  <si>
    <t>1.11.10</t>
  </si>
  <si>
    <t>500*1.8厚中水槽（含附件
）</t>
  </si>
  <si>
    <t>1.11.11</t>
  </si>
  <si>
    <t>500*1.8厚边水槽（含附件
）</t>
  </si>
  <si>
    <t>1.11.12</t>
  </si>
  <si>
    <t>φ110UPVC落水管</t>
  </si>
  <si>
    <t>1.11.13</t>
  </si>
  <si>
    <t>1.5m*2.0m推拉门</t>
  </si>
  <si>
    <t>1.11.14</t>
  </si>
  <si>
    <t>顶部15丝PEP利得膜</t>
  </si>
  <si>
    <t>1.11.15</t>
  </si>
  <si>
    <t>立面15丝进口薄膜</t>
  </si>
  <si>
    <t>1.11.16</t>
  </si>
  <si>
    <t>φ25*1.5卷膜器固定杆（
含防锈漆）</t>
  </si>
  <si>
    <t>1.11.17</t>
  </si>
  <si>
    <t>立面15丝PEP利得膜</t>
  </si>
  <si>
    <t>1.11.18</t>
  </si>
  <si>
    <t>湿帘（含配套管道及设施）</t>
  </si>
  <si>
    <t>1.11.19</t>
  </si>
  <si>
    <t>顶开窗卷膜器（
0.04kw,220v,45N.m）</t>
  </si>
  <si>
    <t>1.11.20</t>
  </si>
  <si>
    <t>侧开窗卷膜器（
0.04kw,220v,45N.m）</t>
  </si>
  <si>
    <t>1.11.21</t>
  </si>
  <si>
    <t>端开窗卷膜器（
0.06kw,220v,60N.m）</t>
  </si>
  <si>
    <t>1.11.22</t>
  </si>
  <si>
    <t>遮阳幕布（含相关零件）</t>
  </si>
  <si>
    <t>1.11.23</t>
  </si>
  <si>
    <t>推拉杆</t>
  </si>
  <si>
    <t>1.11.29</t>
  </si>
  <si>
    <t>1.38*1.38*0.4轴流风机</t>
  </si>
  <si>
    <t>台</t>
  </si>
  <si>
    <t>1.11.30</t>
  </si>
  <si>
    <t>拉幕电机0.75kw</t>
  </si>
  <si>
    <t>1.11.31</t>
  </si>
  <si>
    <t>1.1KW潜水泵</t>
  </si>
  <si>
    <t>1.11.36</t>
  </si>
  <si>
    <t>吊挂喷头含吊管（流量
120L/h，射程1.4m，压力
200-300kpa）</t>
  </si>
  <si>
    <t>1.11.37</t>
  </si>
  <si>
    <t>DN40电磁阀</t>
  </si>
  <si>
    <t>1.11.38</t>
  </si>
  <si>
    <t>DN40球阀</t>
  </si>
  <si>
    <t>大棚基地电缆</t>
  </si>
  <si>
    <t>1.12.1</t>
  </si>
  <si>
    <t>电缆沟土方开挖</t>
  </si>
  <si>
    <t>1.12.2</t>
  </si>
  <si>
    <t>中砂回填</t>
  </si>
  <si>
    <t>1.12.3</t>
  </si>
  <si>
    <t>夯实土回填</t>
  </si>
  <si>
    <t>1.12.4</t>
  </si>
  <si>
    <t>C15砼垫层</t>
  </si>
  <si>
    <t>1.12.5</t>
  </si>
  <si>
    <t>保护板/红砖</t>
  </si>
  <si>
    <t>1.12.6</t>
  </si>
  <si>
    <t>WDZC-YJY-(4×25+1×16)</t>
  </si>
  <si>
    <t>1.12.7</t>
  </si>
  <si>
    <t>WDZC-YJY-(5×4)</t>
  </si>
  <si>
    <t>1.12.8</t>
  </si>
  <si>
    <t>WDZC-YJY-(5×10)</t>
  </si>
  <si>
    <t>1.12.9</t>
  </si>
  <si>
    <t>WDZC-YJY-(5×6)</t>
  </si>
  <si>
    <t>1.12.10</t>
  </si>
  <si>
    <t>SC65</t>
  </si>
  <si>
    <t>1.12.11</t>
  </si>
  <si>
    <t>SC40</t>
  </si>
  <si>
    <t>1.12.12</t>
  </si>
  <si>
    <t>SC32</t>
  </si>
  <si>
    <t>1.12.13</t>
  </si>
  <si>
    <t>SC20</t>
  </si>
  <si>
    <t>1.12.14</t>
  </si>
  <si>
    <t>防水插座</t>
  </si>
  <si>
    <t>1.12.15</t>
  </si>
  <si>
    <t>Ⅰ级试验浪涌保护器</t>
  </si>
  <si>
    <t>1.12.16</t>
  </si>
  <si>
    <t>配电箱</t>
  </si>
  <si>
    <t>二</t>
  </si>
  <si>
    <t>安全生产费</t>
  </si>
  <si>
    <t>三</t>
  </si>
  <si>
    <t>税金</t>
  </si>
  <si>
    <t>四</t>
  </si>
  <si>
    <t>含税造价（一+二+三）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</si>
</sst>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67"/>
  <sheetViews>
    <sheetView tabSelected="1" topLeftCell="A30" workbookViewId="0">
      <selection activeCell="N67" sqref="N67"/>
    </sheetView>
  </sheetViews>
  <sheetFormatPr defaultColWidth="8.89166666666667" defaultRowHeight="22.5"/>
  <cols>
    <col min="1" max="1" width="8.89166666666667" style="1"/>
    <col min="2" max="2" width="0.675" style="1" customWidth="1"/>
    <col min="3" max="4" width="8.89166666666667" style="3"/>
    <col min="5" max="5" width="8.01666666666667" style="3" customWidth="1"/>
    <col min="6" max="6" width="8.89166666666667" style="3"/>
    <col min="7" max="7" width="1.10833333333333" style="3" customWidth="1"/>
    <col min="8" max="8" width="8.89166666666667" style="4"/>
    <col min="9" max="9" width="1.86666666666667" style="4" customWidth="1"/>
    <col min="10" max="11" width="5.575" style="4" customWidth="1"/>
    <col min="12" max="12" width="9.90833333333333" style="5" customWidth="1"/>
    <col min="13" max="13" width="2.475" style="4" customWidth="1"/>
    <col min="14" max="14" width="10.6" style="1" customWidth="1"/>
    <col min="15" max="16384" width="8.89166666666667" style="1"/>
  </cols>
  <sheetData>
    <row r="1" s="1" customFormat="1" ht="40" customHeight="1" spans="1:14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25"/>
      <c r="M1" s="7"/>
      <c r="N1" s="6"/>
    </row>
    <row r="2" s="1" customFormat="1" ht="13.5" spans="1:14">
      <c r="A2" s="8" t="s">
        <v>1</v>
      </c>
      <c r="B2" s="9"/>
      <c r="C2" s="10" t="s">
        <v>2</v>
      </c>
      <c r="D2" s="11"/>
      <c r="E2" s="12"/>
      <c r="F2" s="10" t="s">
        <v>3</v>
      </c>
      <c r="G2" s="12"/>
      <c r="H2" s="13" t="s">
        <v>4</v>
      </c>
      <c r="I2" s="13"/>
      <c r="J2" s="13"/>
      <c r="K2" s="13"/>
      <c r="L2" s="26"/>
      <c r="M2" s="13"/>
      <c r="N2" s="27" t="s">
        <v>5</v>
      </c>
    </row>
    <row r="3" s="1" customFormat="1" ht="13.5" spans="1:14">
      <c r="A3" s="14"/>
      <c r="B3" s="15"/>
      <c r="C3" s="16"/>
      <c r="D3" s="17"/>
      <c r="E3" s="18"/>
      <c r="F3" s="16"/>
      <c r="G3" s="18"/>
      <c r="H3" s="19" t="s">
        <v>6</v>
      </c>
      <c r="I3" s="28"/>
      <c r="J3" s="19" t="s">
        <v>7</v>
      </c>
      <c r="K3" s="28"/>
      <c r="L3" s="29" t="s">
        <v>8</v>
      </c>
      <c r="M3" s="30"/>
      <c r="N3" s="27"/>
    </row>
    <row r="4" s="1" customFormat="1" ht="23" customHeight="1" spans="1:14">
      <c r="A4" s="20" t="s">
        <v>9</v>
      </c>
      <c r="B4" s="21"/>
      <c r="C4" s="20" t="s">
        <v>10</v>
      </c>
      <c r="D4" s="22"/>
      <c r="E4" s="21"/>
      <c r="F4" s="20" t="s">
        <v>11</v>
      </c>
      <c r="G4" s="21"/>
      <c r="H4" s="20">
        <v>1</v>
      </c>
      <c r="I4" s="21"/>
      <c r="J4" s="31"/>
      <c r="K4" s="32"/>
      <c r="L4" s="33">
        <f>L5</f>
        <v>1354373.45</v>
      </c>
      <c r="M4" s="32"/>
      <c r="N4" s="34"/>
    </row>
    <row r="5" s="1" customFormat="1" ht="17" customHeight="1" spans="1:14">
      <c r="A5" s="23">
        <v>1</v>
      </c>
      <c r="B5" s="23"/>
      <c r="C5" s="23" t="s">
        <v>12</v>
      </c>
      <c r="D5" s="23"/>
      <c r="E5" s="23"/>
      <c r="F5" s="24"/>
      <c r="G5" s="24"/>
      <c r="H5" s="24"/>
      <c r="I5" s="24"/>
      <c r="J5" s="24"/>
      <c r="K5" s="24"/>
      <c r="L5" s="35">
        <f>SUM(L6:M64)</f>
        <v>1354373.45</v>
      </c>
      <c r="M5" s="23"/>
      <c r="N5" s="34"/>
    </row>
    <row r="6" s="1" customFormat="1" ht="13.5" outlineLevel="1" spans="1:14">
      <c r="A6" s="23">
        <v>1.5</v>
      </c>
      <c r="B6" s="23"/>
      <c r="C6" s="23" t="s">
        <v>13</v>
      </c>
      <c r="D6" s="23"/>
      <c r="E6" s="23"/>
      <c r="F6" s="24"/>
      <c r="G6" s="24"/>
      <c r="H6" s="24"/>
      <c r="I6" s="24"/>
      <c r="J6" s="24"/>
      <c r="K6" s="24"/>
      <c r="L6" s="35"/>
      <c r="M6" s="23"/>
      <c r="N6" s="34"/>
    </row>
    <row r="7" s="1" customFormat="1" ht="13.5" outlineLevel="2" spans="1:14">
      <c r="A7" s="23" t="s">
        <v>14</v>
      </c>
      <c r="B7" s="23"/>
      <c r="C7" s="23" t="s">
        <v>15</v>
      </c>
      <c r="D7" s="23"/>
      <c r="E7" s="23"/>
      <c r="F7" s="23" t="s">
        <v>16</v>
      </c>
      <c r="G7" s="23"/>
      <c r="H7" s="23">
        <v>302.4</v>
      </c>
      <c r="I7" s="23"/>
      <c r="J7" s="23">
        <v>5.08</v>
      </c>
      <c r="K7" s="23"/>
      <c r="L7" s="35">
        <v>1536.19</v>
      </c>
      <c r="M7" s="23"/>
      <c r="N7" s="34"/>
    </row>
    <row r="8" s="1" customFormat="1" ht="13.5" outlineLevel="2" spans="1:14">
      <c r="A8" s="23" t="s">
        <v>17</v>
      </c>
      <c r="B8" s="23"/>
      <c r="C8" s="23" t="s">
        <v>18</v>
      </c>
      <c r="D8" s="23"/>
      <c r="E8" s="23"/>
      <c r="F8" s="23" t="s">
        <v>16</v>
      </c>
      <c r="G8" s="23"/>
      <c r="H8" s="23">
        <v>241.92</v>
      </c>
      <c r="I8" s="23"/>
      <c r="J8" s="23">
        <v>14.17</v>
      </c>
      <c r="K8" s="23"/>
      <c r="L8" s="35">
        <v>3428.01</v>
      </c>
      <c r="M8" s="23"/>
      <c r="N8" s="34"/>
    </row>
    <row r="9" s="1" customFormat="1" ht="13.5" outlineLevel="2" spans="1:14">
      <c r="A9" s="23" t="s">
        <v>19</v>
      </c>
      <c r="B9" s="23"/>
      <c r="C9" s="23" t="s">
        <v>20</v>
      </c>
      <c r="D9" s="23"/>
      <c r="E9" s="23"/>
      <c r="F9" s="23" t="s">
        <v>21</v>
      </c>
      <c r="G9" s="23"/>
      <c r="H9" s="23">
        <v>378</v>
      </c>
      <c r="I9" s="23"/>
      <c r="J9" s="23">
        <v>118.99</v>
      </c>
      <c r="K9" s="23"/>
      <c r="L9" s="35">
        <v>44978.22</v>
      </c>
      <c r="M9" s="23"/>
      <c r="N9" s="34"/>
    </row>
    <row r="10" s="1" customFormat="1" ht="13.5" outlineLevel="2" spans="1:14">
      <c r="A10" s="23" t="s">
        <v>22</v>
      </c>
      <c r="B10" s="23"/>
      <c r="C10" s="23" t="s">
        <v>23</v>
      </c>
      <c r="D10" s="23"/>
      <c r="E10" s="23"/>
      <c r="F10" s="23" t="s">
        <v>16</v>
      </c>
      <c r="G10" s="23"/>
      <c r="H10" s="23">
        <v>1.18</v>
      </c>
      <c r="I10" s="23"/>
      <c r="J10" s="23">
        <v>387.72</v>
      </c>
      <c r="K10" s="23"/>
      <c r="L10" s="35">
        <v>457.51</v>
      </c>
      <c r="M10" s="23"/>
      <c r="N10" s="34"/>
    </row>
    <row r="11" s="1" customFormat="1" ht="13.5" outlineLevel="2" spans="1:14">
      <c r="A11" s="23" t="s">
        <v>24</v>
      </c>
      <c r="B11" s="23"/>
      <c r="C11" s="23" t="s">
        <v>25</v>
      </c>
      <c r="D11" s="23"/>
      <c r="E11" s="23"/>
      <c r="F11" s="23" t="s">
        <v>26</v>
      </c>
      <c r="G11" s="23"/>
      <c r="H11" s="23">
        <v>6</v>
      </c>
      <c r="I11" s="23"/>
      <c r="J11" s="23">
        <v>1033.03</v>
      </c>
      <c r="K11" s="23"/>
      <c r="L11" s="35">
        <v>6198.18</v>
      </c>
      <c r="M11" s="23"/>
      <c r="N11" s="34"/>
    </row>
    <row r="12" s="1" customFormat="1" ht="13.5" outlineLevel="2" spans="1:14">
      <c r="A12" s="23" t="s">
        <v>27</v>
      </c>
      <c r="B12" s="23"/>
      <c r="C12" s="23" t="s">
        <v>28</v>
      </c>
      <c r="D12" s="23"/>
      <c r="E12" s="23"/>
      <c r="F12" s="23" t="s">
        <v>26</v>
      </c>
      <c r="G12" s="23"/>
      <c r="H12" s="23">
        <v>5</v>
      </c>
      <c r="I12" s="23"/>
      <c r="J12" s="23">
        <v>850.09</v>
      </c>
      <c r="K12" s="23"/>
      <c r="L12" s="35">
        <v>4250.45</v>
      </c>
      <c r="M12" s="23"/>
      <c r="N12" s="34"/>
    </row>
    <row r="13" s="1" customFormat="1" ht="13.5" outlineLevel="2" spans="1:14">
      <c r="A13" s="23" t="s">
        <v>29</v>
      </c>
      <c r="B13" s="23"/>
      <c r="C13" s="23" t="s">
        <v>30</v>
      </c>
      <c r="D13" s="23"/>
      <c r="E13" s="23"/>
      <c r="F13" s="23" t="s">
        <v>16</v>
      </c>
      <c r="G13" s="23"/>
      <c r="H13" s="23">
        <v>1.54</v>
      </c>
      <c r="I13" s="23"/>
      <c r="J13" s="23">
        <v>305.97</v>
      </c>
      <c r="K13" s="23"/>
      <c r="L13" s="35">
        <v>471.19</v>
      </c>
      <c r="M13" s="23"/>
      <c r="N13" s="34"/>
    </row>
    <row r="14" s="1" customFormat="1" ht="13.5" outlineLevel="2" spans="1:14">
      <c r="A14" s="23" t="s">
        <v>31</v>
      </c>
      <c r="B14" s="23"/>
      <c r="C14" s="23" t="s">
        <v>32</v>
      </c>
      <c r="D14" s="23"/>
      <c r="E14" s="23"/>
      <c r="F14" s="23" t="s">
        <v>16</v>
      </c>
      <c r="G14" s="23"/>
      <c r="H14" s="23">
        <v>0.11</v>
      </c>
      <c r="I14" s="23"/>
      <c r="J14" s="23">
        <v>417.05</v>
      </c>
      <c r="K14" s="23"/>
      <c r="L14" s="35">
        <v>45.88</v>
      </c>
      <c r="M14" s="23"/>
      <c r="N14" s="34"/>
    </row>
    <row r="15" s="1" customFormat="1" ht="13.5" outlineLevel="2" spans="1:14">
      <c r="A15" s="23" t="s">
        <v>33</v>
      </c>
      <c r="B15" s="23"/>
      <c r="C15" s="23" t="s">
        <v>34</v>
      </c>
      <c r="D15" s="23"/>
      <c r="E15" s="23"/>
      <c r="F15" s="23" t="s">
        <v>21</v>
      </c>
      <c r="G15" s="23"/>
      <c r="H15" s="23">
        <v>2.75</v>
      </c>
      <c r="I15" s="23"/>
      <c r="J15" s="23">
        <v>11.95</v>
      </c>
      <c r="K15" s="23"/>
      <c r="L15" s="35">
        <v>32.86</v>
      </c>
      <c r="M15" s="23"/>
      <c r="N15" s="34"/>
    </row>
    <row r="16" s="1" customFormat="1" ht="13.5" outlineLevel="2" spans="1:14">
      <c r="A16" s="23" t="s">
        <v>35</v>
      </c>
      <c r="B16" s="23"/>
      <c r="C16" s="23" t="s">
        <v>36</v>
      </c>
      <c r="D16" s="23"/>
      <c r="E16" s="23"/>
      <c r="F16" s="23" t="s">
        <v>16</v>
      </c>
      <c r="G16" s="23"/>
      <c r="H16" s="23">
        <v>6.82</v>
      </c>
      <c r="I16" s="23"/>
      <c r="J16" s="23">
        <v>457.8</v>
      </c>
      <c r="K16" s="23"/>
      <c r="L16" s="35">
        <v>3122.2</v>
      </c>
      <c r="M16" s="23"/>
      <c r="N16" s="34"/>
    </row>
    <row r="17" s="1" customFormat="1" ht="13.5" outlineLevel="2" spans="1:14">
      <c r="A17" s="23" t="s">
        <v>37</v>
      </c>
      <c r="B17" s="23"/>
      <c r="C17" s="23" t="s">
        <v>38</v>
      </c>
      <c r="D17" s="23"/>
      <c r="E17" s="23"/>
      <c r="F17" s="23" t="s">
        <v>39</v>
      </c>
      <c r="G17" s="23"/>
      <c r="H17" s="23">
        <v>42.35</v>
      </c>
      <c r="I17" s="23"/>
      <c r="J17" s="23">
        <v>13.12</v>
      </c>
      <c r="K17" s="23"/>
      <c r="L17" s="35">
        <v>555.63</v>
      </c>
      <c r="M17" s="23"/>
      <c r="N17" s="34"/>
    </row>
    <row r="18" s="1" customFormat="1" ht="13.5" outlineLevel="2" spans="1:14">
      <c r="A18" s="23" t="s">
        <v>40</v>
      </c>
      <c r="B18" s="23"/>
      <c r="C18" s="23" t="s">
        <v>41</v>
      </c>
      <c r="D18" s="23"/>
      <c r="E18" s="23"/>
      <c r="F18" s="23" t="s">
        <v>16</v>
      </c>
      <c r="G18" s="23"/>
      <c r="H18" s="23">
        <v>1.32</v>
      </c>
      <c r="I18" s="23"/>
      <c r="J18" s="23">
        <v>327.68</v>
      </c>
      <c r="K18" s="23"/>
      <c r="L18" s="35">
        <v>432.54</v>
      </c>
      <c r="M18" s="23"/>
      <c r="N18" s="34"/>
    </row>
    <row r="19" s="1" customFormat="1" ht="13.5" outlineLevel="2" spans="1:14">
      <c r="A19" s="23" t="s">
        <v>42</v>
      </c>
      <c r="B19" s="23"/>
      <c r="C19" s="23" t="s">
        <v>43</v>
      </c>
      <c r="D19" s="23"/>
      <c r="E19" s="23"/>
      <c r="F19" s="23" t="s">
        <v>44</v>
      </c>
      <c r="G19" s="23"/>
      <c r="H19" s="23">
        <v>11</v>
      </c>
      <c r="I19" s="23"/>
      <c r="J19" s="23">
        <v>144.99</v>
      </c>
      <c r="K19" s="23"/>
      <c r="L19" s="35">
        <v>1594.89</v>
      </c>
      <c r="M19" s="23"/>
      <c r="N19" s="34"/>
    </row>
    <row r="20" s="1" customFormat="1" ht="13.5" outlineLevel="2" spans="1:14">
      <c r="A20" s="23" t="s">
        <v>45</v>
      </c>
      <c r="B20" s="23"/>
      <c r="C20" s="23" t="s">
        <v>46</v>
      </c>
      <c r="D20" s="23"/>
      <c r="E20" s="23"/>
      <c r="F20" s="23" t="s">
        <v>16</v>
      </c>
      <c r="G20" s="23"/>
      <c r="H20" s="23">
        <v>0.22</v>
      </c>
      <c r="I20" s="23"/>
      <c r="J20" s="23">
        <v>385.12</v>
      </c>
      <c r="K20" s="23"/>
      <c r="L20" s="35">
        <v>84.73</v>
      </c>
      <c r="M20" s="23"/>
      <c r="N20" s="34"/>
    </row>
    <row r="21" s="1" customFormat="1" ht="13.5" outlineLevel="2" spans="1:14">
      <c r="A21" s="23" t="s">
        <v>47</v>
      </c>
      <c r="B21" s="23"/>
      <c r="C21" s="23" t="s">
        <v>48</v>
      </c>
      <c r="D21" s="23"/>
      <c r="E21" s="23"/>
      <c r="F21" s="23" t="s">
        <v>26</v>
      </c>
      <c r="G21" s="23"/>
      <c r="H21" s="23">
        <v>6</v>
      </c>
      <c r="I21" s="23"/>
      <c r="J21" s="23">
        <v>520.73</v>
      </c>
      <c r="K21" s="23"/>
      <c r="L21" s="35">
        <v>3124.38</v>
      </c>
      <c r="M21" s="23"/>
      <c r="N21" s="34"/>
    </row>
    <row r="22" s="1" customFormat="1" ht="13.5" outlineLevel="2" spans="1:14">
      <c r="A22" s="23" t="s">
        <v>49</v>
      </c>
      <c r="B22" s="23"/>
      <c r="C22" s="23" t="s">
        <v>50</v>
      </c>
      <c r="D22" s="23"/>
      <c r="E22" s="23"/>
      <c r="F22" s="23" t="s">
        <v>26</v>
      </c>
      <c r="G22" s="23"/>
      <c r="H22" s="23">
        <v>6</v>
      </c>
      <c r="I22" s="23"/>
      <c r="J22" s="23">
        <v>1106.18</v>
      </c>
      <c r="K22" s="23"/>
      <c r="L22" s="35">
        <v>6637.08</v>
      </c>
      <c r="M22" s="23"/>
      <c r="N22" s="34"/>
    </row>
    <row r="23" s="1" customFormat="1" ht="13.5" outlineLevel="2" spans="1:14">
      <c r="A23" s="23" t="s">
        <v>51</v>
      </c>
      <c r="B23" s="23"/>
      <c r="C23" s="23" t="s">
        <v>52</v>
      </c>
      <c r="D23" s="23"/>
      <c r="E23" s="23"/>
      <c r="F23" s="23" t="s">
        <v>26</v>
      </c>
      <c r="G23" s="23"/>
      <c r="H23" s="23">
        <v>6</v>
      </c>
      <c r="I23" s="23"/>
      <c r="J23" s="23">
        <v>297.24</v>
      </c>
      <c r="K23" s="23"/>
      <c r="L23" s="35">
        <v>1783.44</v>
      </c>
      <c r="M23" s="23"/>
      <c r="N23" s="34"/>
    </row>
    <row r="24" s="1" customFormat="1" ht="13.5" outlineLevel="1" spans="1:14">
      <c r="A24" s="23">
        <v>1.11</v>
      </c>
      <c r="B24" s="23"/>
      <c r="C24" s="23" t="s">
        <v>53</v>
      </c>
      <c r="D24" s="23"/>
      <c r="E24" s="23"/>
      <c r="F24" s="24"/>
      <c r="G24" s="24"/>
      <c r="H24" s="24"/>
      <c r="I24" s="24"/>
      <c r="J24" s="24"/>
      <c r="K24" s="24"/>
      <c r="L24" s="35"/>
      <c r="M24" s="23"/>
      <c r="N24" s="34"/>
    </row>
    <row r="25" s="1" customFormat="1" ht="13.5" outlineLevel="2" spans="1:14">
      <c r="A25" s="23" t="s">
        <v>54</v>
      </c>
      <c r="B25" s="23"/>
      <c r="C25" s="23" t="s">
        <v>55</v>
      </c>
      <c r="D25" s="23"/>
      <c r="E25" s="23"/>
      <c r="F25" s="23" t="s">
        <v>56</v>
      </c>
      <c r="G25" s="23"/>
      <c r="H25" s="23">
        <v>0.9967</v>
      </c>
      <c r="I25" s="23"/>
      <c r="J25" s="23">
        <v>8107.09</v>
      </c>
      <c r="K25" s="23"/>
      <c r="L25" s="35">
        <v>8079.96</v>
      </c>
      <c r="M25" s="23"/>
      <c r="N25" s="34"/>
    </row>
    <row r="26" s="1" customFormat="1" ht="13.5" outlineLevel="2" spans="1:14">
      <c r="A26" s="23" t="s">
        <v>57</v>
      </c>
      <c r="B26" s="23"/>
      <c r="C26" s="23" t="s">
        <v>58</v>
      </c>
      <c r="D26" s="23"/>
      <c r="E26" s="23"/>
      <c r="F26" s="23" t="s">
        <v>56</v>
      </c>
      <c r="G26" s="23"/>
      <c r="H26" s="23">
        <v>11.51</v>
      </c>
      <c r="I26" s="23"/>
      <c r="J26" s="23">
        <v>8380.52</v>
      </c>
      <c r="K26" s="23"/>
      <c r="L26" s="35">
        <v>96459.79</v>
      </c>
      <c r="M26" s="23"/>
      <c r="N26" s="34"/>
    </row>
    <row r="27" s="1" customFormat="1" ht="13.5" outlineLevel="2" spans="1:14">
      <c r="A27" s="23" t="s">
        <v>59</v>
      </c>
      <c r="B27" s="23"/>
      <c r="C27" s="23" t="s">
        <v>60</v>
      </c>
      <c r="D27" s="23"/>
      <c r="E27" s="23"/>
      <c r="F27" s="23" t="s">
        <v>56</v>
      </c>
      <c r="G27" s="23"/>
      <c r="H27" s="23">
        <v>29.91</v>
      </c>
      <c r="I27" s="23"/>
      <c r="J27" s="23">
        <v>8302.38</v>
      </c>
      <c r="K27" s="23"/>
      <c r="L27" s="35">
        <v>248324.19</v>
      </c>
      <c r="M27" s="23"/>
      <c r="N27" s="34"/>
    </row>
    <row r="28" s="1" customFormat="1" ht="13.5" outlineLevel="2" spans="1:14">
      <c r="A28" s="23" t="s">
        <v>61</v>
      </c>
      <c r="B28" s="23"/>
      <c r="C28" s="23" t="s">
        <v>62</v>
      </c>
      <c r="D28" s="23"/>
      <c r="E28" s="23"/>
      <c r="F28" s="23" t="s">
        <v>21</v>
      </c>
      <c r="G28" s="23"/>
      <c r="H28" s="23">
        <v>1056</v>
      </c>
      <c r="I28" s="23"/>
      <c r="J28" s="23">
        <v>156.85</v>
      </c>
      <c r="K28" s="23"/>
      <c r="L28" s="35">
        <v>165633.6</v>
      </c>
      <c r="M28" s="23"/>
      <c r="N28" s="34"/>
    </row>
    <row r="29" s="1" customFormat="1" ht="13.5" outlineLevel="2" spans="1:14">
      <c r="A29" s="23" t="s">
        <v>63</v>
      </c>
      <c r="B29" s="23"/>
      <c r="C29" s="23" t="s">
        <v>64</v>
      </c>
      <c r="D29" s="23"/>
      <c r="E29" s="23"/>
      <c r="F29" s="23" t="s">
        <v>21</v>
      </c>
      <c r="G29" s="23"/>
      <c r="H29" s="23">
        <v>528</v>
      </c>
      <c r="I29" s="23"/>
      <c r="J29" s="23">
        <v>156.85</v>
      </c>
      <c r="K29" s="23"/>
      <c r="L29" s="35">
        <v>82816.8</v>
      </c>
      <c r="M29" s="23"/>
      <c r="N29" s="34"/>
    </row>
    <row r="30" s="1" customFormat="1" ht="13.5" outlineLevel="2" spans="1:14">
      <c r="A30" s="23" t="s">
        <v>65</v>
      </c>
      <c r="B30" s="23"/>
      <c r="C30" s="23" t="s">
        <v>66</v>
      </c>
      <c r="D30" s="23"/>
      <c r="E30" s="23"/>
      <c r="F30" s="23" t="s">
        <v>21</v>
      </c>
      <c r="G30" s="23"/>
      <c r="H30" s="23">
        <v>144</v>
      </c>
      <c r="I30" s="23"/>
      <c r="J30" s="23">
        <v>31.95</v>
      </c>
      <c r="K30" s="23"/>
      <c r="L30" s="35">
        <v>4600.8</v>
      </c>
      <c r="M30" s="23"/>
      <c r="N30" s="34"/>
    </row>
    <row r="31" s="1" customFormat="1" ht="13.5" outlineLevel="2" spans="1:14">
      <c r="A31" s="23" t="s">
        <v>67</v>
      </c>
      <c r="B31" s="23"/>
      <c r="C31" s="23" t="s">
        <v>68</v>
      </c>
      <c r="D31" s="23"/>
      <c r="E31" s="23"/>
      <c r="F31" s="23" t="s">
        <v>39</v>
      </c>
      <c r="G31" s="23"/>
      <c r="H31" s="23">
        <v>36</v>
      </c>
      <c r="I31" s="23"/>
      <c r="J31" s="23">
        <v>523.25</v>
      </c>
      <c r="K31" s="23"/>
      <c r="L31" s="35">
        <v>18837</v>
      </c>
      <c r="M31" s="23"/>
      <c r="N31" s="34"/>
    </row>
    <row r="32" s="1" customFormat="1" ht="13.5" outlineLevel="2" spans="1:14">
      <c r="A32" s="23" t="s">
        <v>69</v>
      </c>
      <c r="B32" s="23"/>
      <c r="C32" s="23" t="s">
        <v>70</v>
      </c>
      <c r="D32" s="23"/>
      <c r="E32" s="23"/>
      <c r="F32" s="23" t="s">
        <v>39</v>
      </c>
      <c r="G32" s="23"/>
      <c r="H32" s="23">
        <v>5752.56</v>
      </c>
      <c r="I32" s="23"/>
      <c r="J32" s="23">
        <v>5.17</v>
      </c>
      <c r="K32" s="23"/>
      <c r="L32" s="35">
        <v>29740.74</v>
      </c>
      <c r="M32" s="23"/>
      <c r="N32" s="34"/>
    </row>
    <row r="33" s="1" customFormat="1" ht="13.5" outlineLevel="2" spans="1:14">
      <c r="A33" s="23" t="s">
        <v>71</v>
      </c>
      <c r="B33" s="23"/>
      <c r="C33" s="23" t="s">
        <v>72</v>
      </c>
      <c r="D33" s="23"/>
      <c r="E33" s="23"/>
      <c r="F33" s="23" t="s">
        <v>39</v>
      </c>
      <c r="G33" s="23"/>
      <c r="H33" s="23">
        <v>2346.6</v>
      </c>
      <c r="I33" s="23"/>
      <c r="J33" s="23">
        <v>5.34</v>
      </c>
      <c r="K33" s="23"/>
      <c r="L33" s="35">
        <v>12530.84</v>
      </c>
      <c r="M33" s="23"/>
      <c r="N33" s="34"/>
    </row>
    <row r="34" s="1" customFormat="1" ht="13.5" outlineLevel="2" spans="1:14">
      <c r="A34" s="23" t="s">
        <v>73</v>
      </c>
      <c r="B34" s="23"/>
      <c r="C34" s="23" t="s">
        <v>74</v>
      </c>
      <c r="D34" s="23"/>
      <c r="E34" s="23"/>
      <c r="F34" s="23" t="s">
        <v>56</v>
      </c>
      <c r="G34" s="23"/>
      <c r="H34" s="23">
        <v>0.48</v>
      </c>
      <c r="I34" s="23"/>
      <c r="J34" s="23">
        <v>7693.73</v>
      </c>
      <c r="K34" s="23"/>
      <c r="L34" s="35">
        <v>3692.99</v>
      </c>
      <c r="M34" s="23"/>
      <c r="N34" s="34"/>
    </row>
    <row r="35" s="1" customFormat="1" ht="13.5" outlineLevel="2" spans="1:14">
      <c r="A35" s="23" t="s">
        <v>75</v>
      </c>
      <c r="B35" s="23"/>
      <c r="C35" s="23" t="s">
        <v>76</v>
      </c>
      <c r="D35" s="23"/>
      <c r="E35" s="23"/>
      <c r="F35" s="23" t="s">
        <v>39</v>
      </c>
      <c r="G35" s="23"/>
      <c r="H35" s="23">
        <v>1200</v>
      </c>
      <c r="I35" s="23"/>
      <c r="J35" s="23">
        <v>5.34</v>
      </c>
      <c r="K35" s="23"/>
      <c r="L35" s="35">
        <v>6408</v>
      </c>
      <c r="M35" s="23"/>
      <c r="N35" s="34"/>
    </row>
    <row r="36" s="1" customFormat="1" ht="13.5" outlineLevel="2" spans="1:14">
      <c r="A36" s="23" t="s">
        <v>77</v>
      </c>
      <c r="B36" s="23"/>
      <c r="C36" s="23" t="s">
        <v>78</v>
      </c>
      <c r="D36" s="23"/>
      <c r="E36" s="23"/>
      <c r="F36" s="23" t="s">
        <v>21</v>
      </c>
      <c r="G36" s="23"/>
      <c r="H36" s="23">
        <v>192</v>
      </c>
      <c r="I36" s="23"/>
      <c r="J36" s="23">
        <v>170.1</v>
      </c>
      <c r="K36" s="23"/>
      <c r="L36" s="35">
        <v>32659.2</v>
      </c>
      <c r="M36" s="23"/>
      <c r="N36" s="34"/>
    </row>
    <row r="37" s="1" customFormat="1" ht="13.5" outlineLevel="2" spans="1:14">
      <c r="A37" s="23" t="s">
        <v>79</v>
      </c>
      <c r="B37" s="23"/>
      <c r="C37" s="23" t="s">
        <v>80</v>
      </c>
      <c r="D37" s="23"/>
      <c r="E37" s="23"/>
      <c r="F37" s="23" t="s">
        <v>26</v>
      </c>
      <c r="G37" s="23"/>
      <c r="H37" s="23">
        <v>60</v>
      </c>
      <c r="I37" s="23"/>
      <c r="J37" s="23">
        <v>330.75</v>
      </c>
      <c r="K37" s="23"/>
      <c r="L37" s="35">
        <v>19845</v>
      </c>
      <c r="M37" s="23"/>
      <c r="N37" s="34"/>
    </row>
    <row r="38" s="1" customFormat="1" ht="21" customHeight="1" outlineLevel="2" spans="1:14">
      <c r="A38" s="23" t="s">
        <v>81</v>
      </c>
      <c r="B38" s="23"/>
      <c r="C38" s="23" t="s">
        <v>82</v>
      </c>
      <c r="D38" s="23"/>
      <c r="E38" s="23"/>
      <c r="F38" s="23" t="s">
        <v>26</v>
      </c>
      <c r="G38" s="23"/>
      <c r="H38" s="23">
        <v>12</v>
      </c>
      <c r="I38" s="23"/>
      <c r="J38" s="23">
        <v>330.75</v>
      </c>
      <c r="K38" s="23"/>
      <c r="L38" s="35">
        <v>3969</v>
      </c>
      <c r="M38" s="23"/>
      <c r="N38" s="34"/>
    </row>
    <row r="39" s="1" customFormat="1" ht="13.5" outlineLevel="2" spans="1:14">
      <c r="A39" s="23" t="s">
        <v>83</v>
      </c>
      <c r="B39" s="23"/>
      <c r="C39" s="23" t="s">
        <v>84</v>
      </c>
      <c r="D39" s="23"/>
      <c r="E39" s="23"/>
      <c r="F39" s="23" t="s">
        <v>26</v>
      </c>
      <c r="G39" s="23"/>
      <c r="H39" s="23">
        <v>6</v>
      </c>
      <c r="I39" s="23"/>
      <c r="J39" s="23">
        <v>330.75</v>
      </c>
      <c r="K39" s="23"/>
      <c r="L39" s="35">
        <v>1984.5</v>
      </c>
      <c r="M39" s="23"/>
      <c r="N39" s="34"/>
    </row>
    <row r="40" s="1" customFormat="1" ht="13.5" outlineLevel="2" spans="1:14">
      <c r="A40" s="23" t="s">
        <v>85</v>
      </c>
      <c r="B40" s="23"/>
      <c r="C40" s="23" t="s">
        <v>86</v>
      </c>
      <c r="D40" s="23"/>
      <c r="E40" s="23"/>
      <c r="F40" s="23" t="s">
        <v>39</v>
      </c>
      <c r="G40" s="23"/>
      <c r="H40" s="23">
        <v>11592</v>
      </c>
      <c r="I40" s="23"/>
      <c r="J40" s="23">
        <v>14.18</v>
      </c>
      <c r="K40" s="23"/>
      <c r="L40" s="35">
        <v>164374.56</v>
      </c>
      <c r="M40" s="23"/>
      <c r="N40" s="34"/>
    </row>
    <row r="41" s="1" customFormat="1" ht="13.5" outlineLevel="2" spans="1:14">
      <c r="A41" s="23" t="s">
        <v>87</v>
      </c>
      <c r="B41" s="23"/>
      <c r="C41" s="23" t="s">
        <v>88</v>
      </c>
      <c r="D41" s="23"/>
      <c r="E41" s="23"/>
      <c r="F41" s="23" t="s">
        <v>21</v>
      </c>
      <c r="G41" s="23"/>
      <c r="H41" s="23">
        <v>2626.8</v>
      </c>
      <c r="I41" s="23"/>
      <c r="J41" s="23">
        <v>4.72</v>
      </c>
      <c r="K41" s="23"/>
      <c r="L41" s="35">
        <v>12398.5</v>
      </c>
      <c r="M41" s="23"/>
      <c r="N41" s="34"/>
    </row>
    <row r="42" s="1" customFormat="1" ht="13.5" outlineLevel="2" spans="1:14">
      <c r="A42" s="23" t="s">
        <v>89</v>
      </c>
      <c r="B42" s="23"/>
      <c r="C42" s="23" t="s">
        <v>90</v>
      </c>
      <c r="D42" s="23"/>
      <c r="E42" s="23"/>
      <c r="F42" s="23" t="s">
        <v>91</v>
      </c>
      <c r="G42" s="23"/>
      <c r="H42" s="23">
        <v>24</v>
      </c>
      <c r="I42" s="23"/>
      <c r="J42" s="23">
        <v>2050.53</v>
      </c>
      <c r="K42" s="23"/>
      <c r="L42" s="35">
        <v>49212.72</v>
      </c>
      <c r="M42" s="23"/>
      <c r="N42" s="34"/>
    </row>
    <row r="43" s="1" customFormat="1" ht="13.5" outlineLevel="2" spans="1:14">
      <c r="A43" s="23" t="s">
        <v>92</v>
      </c>
      <c r="B43" s="23"/>
      <c r="C43" s="23" t="s">
        <v>93</v>
      </c>
      <c r="D43" s="23"/>
      <c r="E43" s="23"/>
      <c r="F43" s="23" t="s">
        <v>91</v>
      </c>
      <c r="G43" s="23"/>
      <c r="H43" s="23">
        <v>6</v>
      </c>
      <c r="I43" s="23"/>
      <c r="J43" s="23">
        <v>1417.5</v>
      </c>
      <c r="K43" s="23"/>
      <c r="L43" s="35">
        <v>8505</v>
      </c>
      <c r="M43" s="23"/>
      <c r="N43" s="34"/>
    </row>
    <row r="44" s="1" customFormat="1" ht="13.5" outlineLevel="2" spans="1:14">
      <c r="A44" s="23" t="s">
        <v>94</v>
      </c>
      <c r="B44" s="23"/>
      <c r="C44" s="23" t="s">
        <v>95</v>
      </c>
      <c r="D44" s="23"/>
      <c r="E44" s="23"/>
      <c r="F44" s="23" t="s">
        <v>91</v>
      </c>
      <c r="G44" s="23"/>
      <c r="H44" s="23">
        <v>6</v>
      </c>
      <c r="I44" s="23"/>
      <c r="J44" s="23">
        <v>2865.73</v>
      </c>
      <c r="K44" s="23"/>
      <c r="L44" s="35">
        <v>17194.38</v>
      </c>
      <c r="M44" s="23"/>
      <c r="N44" s="34"/>
    </row>
    <row r="45" s="1" customFormat="1" ht="13.5" outlineLevel="2" spans="1:14">
      <c r="A45" s="23" t="s">
        <v>96</v>
      </c>
      <c r="B45" s="23"/>
      <c r="C45" s="23" t="s">
        <v>97</v>
      </c>
      <c r="D45" s="23"/>
      <c r="E45" s="23"/>
      <c r="F45" s="23" t="s">
        <v>26</v>
      </c>
      <c r="G45" s="23"/>
      <c r="H45" s="23">
        <v>4550</v>
      </c>
      <c r="I45" s="23"/>
      <c r="J45" s="23">
        <v>39.63</v>
      </c>
      <c r="K45" s="23"/>
      <c r="L45" s="35">
        <v>180316.5</v>
      </c>
      <c r="M45" s="23"/>
      <c r="N45" s="34"/>
    </row>
    <row r="46" s="1" customFormat="1" ht="13.5" outlineLevel="2" spans="1:14">
      <c r="A46" s="23" t="s">
        <v>98</v>
      </c>
      <c r="B46" s="23"/>
      <c r="C46" s="23" t="s">
        <v>99</v>
      </c>
      <c r="D46" s="23"/>
      <c r="E46" s="23"/>
      <c r="F46" s="23" t="s">
        <v>26</v>
      </c>
      <c r="G46" s="23"/>
      <c r="H46" s="23">
        <v>30</v>
      </c>
      <c r="I46" s="23"/>
      <c r="J46" s="23">
        <v>583.67</v>
      </c>
      <c r="K46" s="23"/>
      <c r="L46" s="35">
        <v>17510.1</v>
      </c>
      <c r="M46" s="23"/>
      <c r="N46" s="34"/>
    </row>
    <row r="47" s="1" customFormat="1" ht="13.5" outlineLevel="2" spans="1:14">
      <c r="A47" s="23" t="s">
        <v>100</v>
      </c>
      <c r="B47" s="23"/>
      <c r="C47" s="23" t="s">
        <v>101</v>
      </c>
      <c r="D47" s="23"/>
      <c r="E47" s="23"/>
      <c r="F47" s="23" t="s">
        <v>26</v>
      </c>
      <c r="G47" s="23"/>
      <c r="H47" s="23">
        <v>30</v>
      </c>
      <c r="I47" s="23"/>
      <c r="J47" s="23">
        <v>109.84</v>
      </c>
      <c r="K47" s="23"/>
      <c r="L47" s="35">
        <v>3295.2</v>
      </c>
      <c r="M47" s="23"/>
      <c r="N47" s="34"/>
    </row>
    <row r="48" s="1" customFormat="1" ht="13.5" outlineLevel="1" spans="1:14">
      <c r="A48" s="23">
        <v>1.12</v>
      </c>
      <c r="B48" s="23"/>
      <c r="C48" s="23" t="s">
        <v>102</v>
      </c>
      <c r="D48" s="23"/>
      <c r="E48" s="23"/>
      <c r="F48" s="24"/>
      <c r="G48" s="24"/>
      <c r="H48" s="24"/>
      <c r="I48" s="24"/>
      <c r="J48" s="24"/>
      <c r="K48" s="24"/>
      <c r="L48" s="35"/>
      <c r="M48" s="23"/>
      <c r="N48" s="34"/>
    </row>
    <row r="49" s="1" customFormat="1" ht="13.5" outlineLevel="2" spans="1:14">
      <c r="A49" s="23" t="s">
        <v>103</v>
      </c>
      <c r="B49" s="23"/>
      <c r="C49" s="23" t="s">
        <v>104</v>
      </c>
      <c r="D49" s="23"/>
      <c r="E49" s="23"/>
      <c r="F49" s="23" t="s">
        <v>16</v>
      </c>
      <c r="G49" s="23"/>
      <c r="H49" s="23">
        <v>351.9</v>
      </c>
      <c r="I49" s="23"/>
      <c r="J49" s="23">
        <v>5.08</v>
      </c>
      <c r="K49" s="23"/>
      <c r="L49" s="35">
        <v>1787.65</v>
      </c>
      <c r="M49" s="23"/>
      <c r="N49" s="34"/>
    </row>
    <row r="50" s="1" customFormat="1" ht="13.5" outlineLevel="2" spans="1:14">
      <c r="A50" s="23" t="s">
        <v>105</v>
      </c>
      <c r="B50" s="23"/>
      <c r="C50" s="23" t="s">
        <v>106</v>
      </c>
      <c r="D50" s="23"/>
      <c r="E50" s="23"/>
      <c r="F50" s="23" t="s">
        <v>16</v>
      </c>
      <c r="G50" s="23"/>
      <c r="H50" s="23">
        <v>22.95</v>
      </c>
      <c r="I50" s="23"/>
      <c r="J50" s="23">
        <v>138.71</v>
      </c>
      <c r="K50" s="23"/>
      <c r="L50" s="35">
        <v>3183.39</v>
      </c>
      <c r="M50" s="23"/>
      <c r="N50" s="34"/>
    </row>
    <row r="51" s="1" customFormat="1" ht="13.5" outlineLevel="2" spans="1:14">
      <c r="A51" s="23" t="s">
        <v>107</v>
      </c>
      <c r="B51" s="23"/>
      <c r="C51" s="23" t="s">
        <v>108</v>
      </c>
      <c r="D51" s="23"/>
      <c r="E51" s="23"/>
      <c r="F51" s="23" t="s">
        <v>16</v>
      </c>
      <c r="G51" s="23"/>
      <c r="H51" s="23">
        <v>298.35</v>
      </c>
      <c r="I51" s="23"/>
      <c r="J51" s="23">
        <v>14.17</v>
      </c>
      <c r="K51" s="23"/>
      <c r="L51" s="35">
        <v>4227.62</v>
      </c>
      <c r="M51" s="23"/>
      <c r="N51" s="34"/>
    </row>
    <row r="52" s="1" customFormat="1" ht="13.5" outlineLevel="2" spans="1:14">
      <c r="A52" s="23" t="s">
        <v>109</v>
      </c>
      <c r="B52" s="23"/>
      <c r="C52" s="23" t="s">
        <v>110</v>
      </c>
      <c r="D52" s="23"/>
      <c r="E52" s="23"/>
      <c r="F52" s="23" t="s">
        <v>16</v>
      </c>
      <c r="G52" s="23"/>
      <c r="H52" s="23">
        <v>9.95</v>
      </c>
      <c r="I52" s="23"/>
      <c r="J52" s="23">
        <v>305.97</v>
      </c>
      <c r="K52" s="23"/>
      <c r="L52" s="35">
        <v>3044.4</v>
      </c>
      <c r="M52" s="23"/>
      <c r="N52" s="34"/>
    </row>
    <row r="53" s="1" customFormat="1" ht="13.5" outlineLevel="2" spans="1:14">
      <c r="A53" s="23" t="s">
        <v>111</v>
      </c>
      <c r="B53" s="23"/>
      <c r="C53" s="23" t="s">
        <v>112</v>
      </c>
      <c r="D53" s="23"/>
      <c r="E53" s="23"/>
      <c r="F53" s="23" t="s">
        <v>16</v>
      </c>
      <c r="G53" s="23"/>
      <c r="H53" s="23">
        <v>14.54</v>
      </c>
      <c r="I53" s="23"/>
      <c r="J53" s="23">
        <v>421.27</v>
      </c>
      <c r="K53" s="23"/>
      <c r="L53" s="35">
        <v>6125.27</v>
      </c>
      <c r="M53" s="23"/>
      <c r="N53" s="34"/>
    </row>
    <row r="54" s="1" customFormat="1" ht="13.5" outlineLevel="2" spans="1:14">
      <c r="A54" s="23" t="s">
        <v>113</v>
      </c>
      <c r="B54" s="23"/>
      <c r="C54" s="23" t="s">
        <v>114</v>
      </c>
      <c r="D54" s="23"/>
      <c r="E54" s="23"/>
      <c r="F54" s="23" t="s">
        <v>21</v>
      </c>
      <c r="G54" s="23"/>
      <c r="H54" s="23">
        <v>55</v>
      </c>
      <c r="I54" s="23"/>
      <c r="J54" s="23">
        <v>99.44</v>
      </c>
      <c r="K54" s="23"/>
      <c r="L54" s="35">
        <v>5469.2</v>
      </c>
      <c r="M54" s="23"/>
      <c r="N54" s="34"/>
    </row>
    <row r="55" s="1" customFormat="1" ht="13.5" outlineLevel="2" spans="1:14">
      <c r="A55" s="23" t="s">
        <v>115</v>
      </c>
      <c r="B55" s="23"/>
      <c r="C55" s="23" t="s">
        <v>116</v>
      </c>
      <c r="D55" s="23"/>
      <c r="E55" s="23"/>
      <c r="F55" s="23" t="s">
        <v>21</v>
      </c>
      <c r="G55" s="23"/>
      <c r="H55" s="23">
        <v>545</v>
      </c>
      <c r="I55" s="23"/>
      <c r="J55" s="23">
        <v>23.12</v>
      </c>
      <c r="K55" s="23"/>
      <c r="L55" s="35">
        <v>12600.4</v>
      </c>
      <c r="M55" s="23"/>
      <c r="N55" s="34"/>
    </row>
    <row r="56" s="1" customFormat="1" ht="13.5" outlineLevel="2" spans="1:14">
      <c r="A56" s="23" t="s">
        <v>117</v>
      </c>
      <c r="B56" s="23"/>
      <c r="C56" s="23" t="s">
        <v>118</v>
      </c>
      <c r="D56" s="23"/>
      <c r="E56" s="23"/>
      <c r="F56" s="23" t="s">
        <v>21</v>
      </c>
      <c r="G56" s="23"/>
      <c r="H56" s="23">
        <v>114</v>
      </c>
      <c r="I56" s="23"/>
      <c r="J56" s="23">
        <v>44.72</v>
      </c>
      <c r="K56" s="23"/>
      <c r="L56" s="35">
        <v>5098.08</v>
      </c>
      <c r="M56" s="23"/>
      <c r="N56" s="34"/>
    </row>
    <row r="57" s="1" customFormat="1" ht="13.5" outlineLevel="2" spans="1:14">
      <c r="A57" s="23" t="s">
        <v>119</v>
      </c>
      <c r="B57" s="23"/>
      <c r="C57" s="23" t="s">
        <v>120</v>
      </c>
      <c r="D57" s="23"/>
      <c r="E57" s="23"/>
      <c r="F57" s="23" t="s">
        <v>21</v>
      </c>
      <c r="G57" s="23"/>
      <c r="H57" s="23">
        <v>51</v>
      </c>
      <c r="I57" s="23"/>
      <c r="J57" s="23">
        <v>27.01</v>
      </c>
      <c r="K57" s="23"/>
      <c r="L57" s="35">
        <v>1377.51</v>
      </c>
      <c r="M57" s="23"/>
      <c r="N57" s="34"/>
    </row>
    <row r="58" s="1" customFormat="1" ht="13.5" outlineLevel="2" spans="1:14">
      <c r="A58" s="23" t="s">
        <v>121</v>
      </c>
      <c r="B58" s="23"/>
      <c r="C58" s="23" t="s">
        <v>122</v>
      </c>
      <c r="D58" s="23"/>
      <c r="E58" s="23"/>
      <c r="F58" s="23" t="s">
        <v>21</v>
      </c>
      <c r="G58" s="23"/>
      <c r="H58" s="23">
        <v>55</v>
      </c>
      <c r="I58" s="23"/>
      <c r="J58" s="23">
        <v>56.27</v>
      </c>
      <c r="K58" s="23"/>
      <c r="L58" s="35">
        <v>3094.85</v>
      </c>
      <c r="M58" s="23"/>
      <c r="N58" s="34"/>
    </row>
    <row r="59" s="1" customFormat="1" ht="13.5" outlineLevel="2" spans="1:14">
      <c r="A59" s="23" t="s">
        <v>123</v>
      </c>
      <c r="B59" s="23"/>
      <c r="C59" s="23" t="s">
        <v>124</v>
      </c>
      <c r="D59" s="23"/>
      <c r="E59" s="23"/>
      <c r="F59" s="23" t="s">
        <v>21</v>
      </c>
      <c r="G59" s="23"/>
      <c r="H59" s="23">
        <v>114</v>
      </c>
      <c r="I59" s="23"/>
      <c r="J59" s="23">
        <v>39.06</v>
      </c>
      <c r="K59" s="23"/>
      <c r="L59" s="35">
        <v>4452.84</v>
      </c>
      <c r="M59" s="23"/>
      <c r="N59" s="34"/>
    </row>
    <row r="60" s="1" customFormat="1" ht="13.5" outlineLevel="2" spans="1:14">
      <c r="A60" s="23" t="s">
        <v>125</v>
      </c>
      <c r="B60" s="23"/>
      <c r="C60" s="23" t="s">
        <v>126</v>
      </c>
      <c r="D60" s="23"/>
      <c r="E60" s="23"/>
      <c r="F60" s="23" t="s">
        <v>21</v>
      </c>
      <c r="G60" s="23"/>
      <c r="H60" s="23">
        <v>51</v>
      </c>
      <c r="I60" s="23"/>
      <c r="J60" s="23">
        <v>36.64</v>
      </c>
      <c r="K60" s="23"/>
      <c r="L60" s="35">
        <v>1868.64</v>
      </c>
      <c r="M60" s="23"/>
      <c r="N60" s="34"/>
    </row>
    <row r="61" s="1" customFormat="1" ht="13.5" outlineLevel="2" spans="1:14">
      <c r="A61" s="23" t="s">
        <v>127</v>
      </c>
      <c r="B61" s="23"/>
      <c r="C61" s="23" t="s">
        <v>128</v>
      </c>
      <c r="D61" s="23"/>
      <c r="E61" s="23"/>
      <c r="F61" s="23" t="s">
        <v>21</v>
      </c>
      <c r="G61" s="23"/>
      <c r="H61" s="23">
        <v>545</v>
      </c>
      <c r="I61" s="23"/>
      <c r="J61" s="23">
        <v>28.42</v>
      </c>
      <c r="K61" s="23"/>
      <c r="L61" s="35">
        <v>15488.9</v>
      </c>
      <c r="M61" s="23"/>
      <c r="N61" s="34"/>
    </row>
    <row r="62" s="1" customFormat="1" ht="13.5" outlineLevel="2" spans="1:14">
      <c r="A62" s="23" t="s">
        <v>129</v>
      </c>
      <c r="B62" s="23"/>
      <c r="C62" s="23" t="s">
        <v>130</v>
      </c>
      <c r="D62" s="23"/>
      <c r="E62" s="23"/>
      <c r="F62" s="23" t="s">
        <v>26</v>
      </c>
      <c r="G62" s="23"/>
      <c r="H62" s="23">
        <v>12</v>
      </c>
      <c r="I62" s="23"/>
      <c r="J62" s="23">
        <v>49.89</v>
      </c>
      <c r="K62" s="23"/>
      <c r="L62" s="35">
        <v>598.68</v>
      </c>
      <c r="M62" s="23"/>
      <c r="N62" s="34"/>
    </row>
    <row r="63" s="1" customFormat="1" ht="13.5" outlineLevel="2" spans="1:14">
      <c r="A63" s="23" t="s">
        <v>131</v>
      </c>
      <c r="B63" s="23"/>
      <c r="C63" s="23" t="s">
        <v>132</v>
      </c>
      <c r="D63" s="23"/>
      <c r="E63" s="23"/>
      <c r="F63" s="23" t="s">
        <v>26</v>
      </c>
      <c r="G63" s="23"/>
      <c r="H63" s="23">
        <v>1</v>
      </c>
      <c r="I63" s="23"/>
      <c r="J63" s="23">
        <v>409.55</v>
      </c>
      <c r="K63" s="23"/>
      <c r="L63" s="35">
        <v>409.55</v>
      </c>
      <c r="M63" s="23"/>
      <c r="N63" s="34"/>
    </row>
    <row r="64" s="1" customFormat="1" ht="13.5" outlineLevel="2" spans="1:14">
      <c r="A64" s="23" t="s">
        <v>133</v>
      </c>
      <c r="B64" s="23"/>
      <c r="C64" s="23" t="s">
        <v>134</v>
      </c>
      <c r="D64" s="23"/>
      <c r="E64" s="23"/>
      <c r="F64" s="23" t="s">
        <v>26</v>
      </c>
      <c r="G64" s="23"/>
      <c r="H64" s="23">
        <v>12</v>
      </c>
      <c r="I64" s="23"/>
      <c r="J64" s="23">
        <v>1535.31</v>
      </c>
      <c r="K64" s="23"/>
      <c r="L64" s="35">
        <v>18423.72</v>
      </c>
      <c r="M64" s="23"/>
      <c r="N64" s="34"/>
    </row>
    <row r="65" s="2" customFormat="1" ht="22" customHeight="1" spans="1:14">
      <c r="A65" s="36" t="s">
        <v>135</v>
      </c>
      <c r="B65" s="36"/>
      <c r="C65" s="36" t="s">
        <v>136</v>
      </c>
      <c r="D65" s="36"/>
      <c r="E65" s="36"/>
      <c r="F65" s="36" t="s">
        <v>11</v>
      </c>
      <c r="G65" s="36"/>
      <c r="H65" s="36">
        <v>1</v>
      </c>
      <c r="I65" s="36"/>
      <c r="J65" s="37"/>
      <c r="K65" s="37"/>
      <c r="L65" s="38">
        <f>ROUND(L4*2.5%,2)</f>
        <v>33859.34</v>
      </c>
      <c r="M65" s="37"/>
      <c r="N65" s="39"/>
    </row>
    <row r="66" s="2" customFormat="1" ht="36" customHeight="1" spans="1:14">
      <c r="A66" s="36" t="s">
        <v>137</v>
      </c>
      <c r="B66" s="36"/>
      <c r="C66" s="36" t="s">
        <v>138</v>
      </c>
      <c r="D66" s="36"/>
      <c r="E66" s="36"/>
      <c r="F66" s="36" t="s">
        <v>11</v>
      </c>
      <c r="G66" s="36"/>
      <c r="H66" s="36">
        <v>1</v>
      </c>
      <c r="I66" s="36"/>
      <c r="J66" s="36"/>
      <c r="K66" s="36"/>
      <c r="L66" s="40">
        <f>L4*0.09</f>
        <v>121893.6105</v>
      </c>
      <c r="M66" s="36"/>
      <c r="N66" s="41"/>
    </row>
    <row r="67" s="2" customFormat="1" ht="36" customHeight="1" spans="1:14">
      <c r="A67" s="36" t="s">
        <v>139</v>
      </c>
      <c r="B67" s="36"/>
      <c r="C67" s="36" t="s">
        <v>140</v>
      </c>
      <c r="D67" s="36"/>
      <c r="E67" s="36"/>
      <c r="F67" s="36" t="s">
        <v>11</v>
      </c>
      <c r="G67" s="36"/>
      <c r="H67" s="36">
        <v>1</v>
      </c>
      <c r="I67" s="36"/>
      <c r="J67" s="36"/>
      <c r="K67" s="36"/>
      <c r="L67" s="40">
        <f>L66+L4+L65</f>
        <v>1510126.4005</v>
      </c>
      <c r="M67" s="36"/>
      <c r="N67" s="36"/>
    </row>
  </sheetData>
  <mergeCells count="393">
    <mergeCell ref="A1:N1"/>
    <mergeCell ref="H2:M2"/>
    <mergeCell ref="H3:I3"/>
    <mergeCell ref="J3:K3"/>
    <mergeCell ref="L3:M3"/>
    <mergeCell ref="A4:B4"/>
    <mergeCell ref="C4:E4"/>
    <mergeCell ref="F4:G4"/>
    <mergeCell ref="H4:I4"/>
    <mergeCell ref="J4:K4"/>
    <mergeCell ref="L4:M4"/>
    <mergeCell ref="A5:B5"/>
    <mergeCell ref="C5:E5"/>
    <mergeCell ref="F5:G5"/>
    <mergeCell ref="H5:I5"/>
    <mergeCell ref="J5:K5"/>
    <mergeCell ref="L5:M5"/>
    <mergeCell ref="A6:B6"/>
    <mergeCell ref="C6:E6"/>
    <mergeCell ref="F6:G6"/>
    <mergeCell ref="H6:I6"/>
    <mergeCell ref="J6:K6"/>
    <mergeCell ref="L6:M6"/>
    <mergeCell ref="A7:B7"/>
    <mergeCell ref="C7:E7"/>
    <mergeCell ref="F7:G7"/>
    <mergeCell ref="H7:I7"/>
    <mergeCell ref="J7:K7"/>
    <mergeCell ref="L7:M7"/>
    <mergeCell ref="A8:B8"/>
    <mergeCell ref="C8:E8"/>
    <mergeCell ref="F8:G8"/>
    <mergeCell ref="H8:I8"/>
    <mergeCell ref="J8:K8"/>
    <mergeCell ref="L8:M8"/>
    <mergeCell ref="A9:B9"/>
    <mergeCell ref="C9:E9"/>
    <mergeCell ref="F9:G9"/>
    <mergeCell ref="H9:I9"/>
    <mergeCell ref="J9:K9"/>
    <mergeCell ref="L9:M9"/>
    <mergeCell ref="A10:B10"/>
    <mergeCell ref="C10:E10"/>
    <mergeCell ref="F10:G10"/>
    <mergeCell ref="H10:I10"/>
    <mergeCell ref="J10:K10"/>
    <mergeCell ref="L10:M10"/>
    <mergeCell ref="A11:B11"/>
    <mergeCell ref="C11:E11"/>
    <mergeCell ref="F11:G11"/>
    <mergeCell ref="H11:I11"/>
    <mergeCell ref="J11:K11"/>
    <mergeCell ref="L11:M11"/>
    <mergeCell ref="A12:B12"/>
    <mergeCell ref="C12:E12"/>
    <mergeCell ref="F12:G12"/>
    <mergeCell ref="H12:I12"/>
    <mergeCell ref="J12:K12"/>
    <mergeCell ref="L12:M12"/>
    <mergeCell ref="A13:B13"/>
    <mergeCell ref="C13:E13"/>
    <mergeCell ref="F13:G13"/>
    <mergeCell ref="H13:I13"/>
    <mergeCell ref="J13:K13"/>
    <mergeCell ref="L13:M13"/>
    <mergeCell ref="A14:B14"/>
    <mergeCell ref="C14:E14"/>
    <mergeCell ref="F14:G14"/>
    <mergeCell ref="H14:I14"/>
    <mergeCell ref="J14:K14"/>
    <mergeCell ref="L14:M14"/>
    <mergeCell ref="A15:B15"/>
    <mergeCell ref="C15:E15"/>
    <mergeCell ref="F15:G15"/>
    <mergeCell ref="H15:I15"/>
    <mergeCell ref="J15:K15"/>
    <mergeCell ref="L15:M15"/>
    <mergeCell ref="A16:B16"/>
    <mergeCell ref="C16:E16"/>
    <mergeCell ref="F16:G16"/>
    <mergeCell ref="H16:I16"/>
    <mergeCell ref="J16:K16"/>
    <mergeCell ref="L16:M16"/>
    <mergeCell ref="A17:B17"/>
    <mergeCell ref="C17:E17"/>
    <mergeCell ref="F17:G17"/>
    <mergeCell ref="H17:I17"/>
    <mergeCell ref="J17:K17"/>
    <mergeCell ref="L17:M17"/>
    <mergeCell ref="A18:B18"/>
    <mergeCell ref="C18:E18"/>
    <mergeCell ref="F18:G18"/>
    <mergeCell ref="H18:I18"/>
    <mergeCell ref="J18:K18"/>
    <mergeCell ref="L18:M18"/>
    <mergeCell ref="A19:B19"/>
    <mergeCell ref="C19:E19"/>
    <mergeCell ref="F19:G19"/>
    <mergeCell ref="H19:I19"/>
    <mergeCell ref="J19:K19"/>
    <mergeCell ref="L19:M19"/>
    <mergeCell ref="A20:B20"/>
    <mergeCell ref="C20:E20"/>
    <mergeCell ref="F20:G20"/>
    <mergeCell ref="H20:I20"/>
    <mergeCell ref="J20:K20"/>
    <mergeCell ref="L20:M20"/>
    <mergeCell ref="A21:B21"/>
    <mergeCell ref="C21:E21"/>
    <mergeCell ref="F21:G21"/>
    <mergeCell ref="H21:I21"/>
    <mergeCell ref="J21:K21"/>
    <mergeCell ref="L21:M21"/>
    <mergeCell ref="A22:B22"/>
    <mergeCell ref="C22:E22"/>
    <mergeCell ref="F22:G22"/>
    <mergeCell ref="H22:I22"/>
    <mergeCell ref="J22:K22"/>
    <mergeCell ref="L22:M22"/>
    <mergeCell ref="A23:B23"/>
    <mergeCell ref="C23:E23"/>
    <mergeCell ref="F23:G23"/>
    <mergeCell ref="H23:I23"/>
    <mergeCell ref="J23:K23"/>
    <mergeCell ref="L23:M23"/>
    <mergeCell ref="A24:B24"/>
    <mergeCell ref="C24:E24"/>
    <mergeCell ref="F24:G24"/>
    <mergeCell ref="H24:I24"/>
    <mergeCell ref="J24:K24"/>
    <mergeCell ref="L24:M24"/>
    <mergeCell ref="A25:B25"/>
    <mergeCell ref="C25:E25"/>
    <mergeCell ref="F25:G25"/>
    <mergeCell ref="H25:I25"/>
    <mergeCell ref="J25:K25"/>
    <mergeCell ref="L25:M25"/>
    <mergeCell ref="A26:B26"/>
    <mergeCell ref="C26:E26"/>
    <mergeCell ref="F26:G26"/>
    <mergeCell ref="H26:I26"/>
    <mergeCell ref="J26:K26"/>
    <mergeCell ref="L26:M26"/>
    <mergeCell ref="A27:B27"/>
    <mergeCell ref="C27:E27"/>
    <mergeCell ref="F27:G27"/>
    <mergeCell ref="H27:I27"/>
    <mergeCell ref="J27:K27"/>
    <mergeCell ref="L27:M27"/>
    <mergeCell ref="A28:B28"/>
    <mergeCell ref="C28:E28"/>
    <mergeCell ref="F28:G28"/>
    <mergeCell ref="H28:I28"/>
    <mergeCell ref="J28:K28"/>
    <mergeCell ref="L28:M28"/>
    <mergeCell ref="A29:B29"/>
    <mergeCell ref="C29:E29"/>
    <mergeCell ref="F29:G29"/>
    <mergeCell ref="H29:I29"/>
    <mergeCell ref="J29:K29"/>
    <mergeCell ref="L29:M29"/>
    <mergeCell ref="A30:B30"/>
    <mergeCell ref="C30:E30"/>
    <mergeCell ref="F30:G30"/>
    <mergeCell ref="H30:I30"/>
    <mergeCell ref="J30:K30"/>
    <mergeCell ref="L30:M30"/>
    <mergeCell ref="A31:B31"/>
    <mergeCell ref="C31:E31"/>
    <mergeCell ref="F31:G31"/>
    <mergeCell ref="H31:I31"/>
    <mergeCell ref="J31:K31"/>
    <mergeCell ref="L31:M31"/>
    <mergeCell ref="A32:B32"/>
    <mergeCell ref="C32:E32"/>
    <mergeCell ref="F32:G32"/>
    <mergeCell ref="H32:I32"/>
    <mergeCell ref="J32:K32"/>
    <mergeCell ref="L32:M32"/>
    <mergeCell ref="A33:B33"/>
    <mergeCell ref="C33:E33"/>
    <mergeCell ref="F33:G33"/>
    <mergeCell ref="H33:I33"/>
    <mergeCell ref="J33:K33"/>
    <mergeCell ref="L33:M33"/>
    <mergeCell ref="A34:B34"/>
    <mergeCell ref="C34:E34"/>
    <mergeCell ref="F34:G34"/>
    <mergeCell ref="H34:I34"/>
    <mergeCell ref="J34:K34"/>
    <mergeCell ref="L34:M34"/>
    <mergeCell ref="A35:B35"/>
    <mergeCell ref="C35:E35"/>
    <mergeCell ref="F35:G35"/>
    <mergeCell ref="H35:I35"/>
    <mergeCell ref="J35:K35"/>
    <mergeCell ref="L35:M35"/>
    <mergeCell ref="A36:B36"/>
    <mergeCell ref="C36:E36"/>
    <mergeCell ref="F36:G36"/>
    <mergeCell ref="H36:I36"/>
    <mergeCell ref="J36:K36"/>
    <mergeCell ref="L36:M36"/>
    <mergeCell ref="A37:B37"/>
    <mergeCell ref="C37:E37"/>
    <mergeCell ref="F37:G37"/>
    <mergeCell ref="H37:I37"/>
    <mergeCell ref="J37:K37"/>
    <mergeCell ref="L37:M37"/>
    <mergeCell ref="A38:B38"/>
    <mergeCell ref="C38:E38"/>
    <mergeCell ref="F38:G38"/>
    <mergeCell ref="H38:I38"/>
    <mergeCell ref="J38:K38"/>
    <mergeCell ref="L38:M38"/>
    <mergeCell ref="A39:B39"/>
    <mergeCell ref="C39:E39"/>
    <mergeCell ref="F39:G39"/>
    <mergeCell ref="H39:I39"/>
    <mergeCell ref="J39:K39"/>
    <mergeCell ref="L39:M39"/>
    <mergeCell ref="A40:B40"/>
    <mergeCell ref="C40:E40"/>
    <mergeCell ref="F40:G40"/>
    <mergeCell ref="H40:I40"/>
    <mergeCell ref="J40:K40"/>
    <mergeCell ref="L40:M40"/>
    <mergeCell ref="A41:B41"/>
    <mergeCell ref="C41:E41"/>
    <mergeCell ref="F41:G41"/>
    <mergeCell ref="H41:I41"/>
    <mergeCell ref="J41:K41"/>
    <mergeCell ref="L41:M41"/>
    <mergeCell ref="A42:B42"/>
    <mergeCell ref="C42:E42"/>
    <mergeCell ref="F42:G42"/>
    <mergeCell ref="H42:I42"/>
    <mergeCell ref="J42:K42"/>
    <mergeCell ref="L42:M42"/>
    <mergeCell ref="A43:B43"/>
    <mergeCell ref="C43:E43"/>
    <mergeCell ref="F43:G43"/>
    <mergeCell ref="H43:I43"/>
    <mergeCell ref="J43:K43"/>
    <mergeCell ref="L43:M43"/>
    <mergeCell ref="A44:B44"/>
    <mergeCell ref="C44:E44"/>
    <mergeCell ref="F44:G44"/>
    <mergeCell ref="H44:I44"/>
    <mergeCell ref="J44:K44"/>
    <mergeCell ref="L44:M44"/>
    <mergeCell ref="A45:B45"/>
    <mergeCell ref="C45:E45"/>
    <mergeCell ref="F45:G45"/>
    <mergeCell ref="H45:I45"/>
    <mergeCell ref="J45:K45"/>
    <mergeCell ref="L45:M45"/>
    <mergeCell ref="A46:B46"/>
    <mergeCell ref="C46:E46"/>
    <mergeCell ref="F46:G46"/>
    <mergeCell ref="H46:I46"/>
    <mergeCell ref="J46:K46"/>
    <mergeCell ref="L46:M46"/>
    <mergeCell ref="A47:B47"/>
    <mergeCell ref="C47:E47"/>
    <mergeCell ref="F47:G47"/>
    <mergeCell ref="H47:I47"/>
    <mergeCell ref="J47:K47"/>
    <mergeCell ref="L47:M47"/>
    <mergeCell ref="A48:B48"/>
    <mergeCell ref="C48:E48"/>
    <mergeCell ref="F48:G48"/>
    <mergeCell ref="H48:I48"/>
    <mergeCell ref="J48:K48"/>
    <mergeCell ref="L48:M48"/>
    <mergeCell ref="A49:B49"/>
    <mergeCell ref="C49:E49"/>
    <mergeCell ref="F49:G49"/>
    <mergeCell ref="H49:I49"/>
    <mergeCell ref="J49:K49"/>
    <mergeCell ref="L49:M49"/>
    <mergeCell ref="A50:B50"/>
    <mergeCell ref="C50:E50"/>
    <mergeCell ref="F50:G50"/>
    <mergeCell ref="H50:I50"/>
    <mergeCell ref="J50:K50"/>
    <mergeCell ref="L50:M50"/>
    <mergeCell ref="A51:B51"/>
    <mergeCell ref="C51:E51"/>
    <mergeCell ref="F51:G51"/>
    <mergeCell ref="H51:I51"/>
    <mergeCell ref="J51:K51"/>
    <mergeCell ref="L51:M51"/>
    <mergeCell ref="A52:B52"/>
    <mergeCell ref="C52:E52"/>
    <mergeCell ref="F52:G52"/>
    <mergeCell ref="H52:I52"/>
    <mergeCell ref="J52:K52"/>
    <mergeCell ref="L52:M52"/>
    <mergeCell ref="A53:B53"/>
    <mergeCell ref="C53:E53"/>
    <mergeCell ref="F53:G53"/>
    <mergeCell ref="H53:I53"/>
    <mergeCell ref="J53:K53"/>
    <mergeCell ref="L53:M53"/>
    <mergeCell ref="A54:B54"/>
    <mergeCell ref="C54:E54"/>
    <mergeCell ref="F54:G54"/>
    <mergeCell ref="H54:I54"/>
    <mergeCell ref="J54:K54"/>
    <mergeCell ref="L54:M54"/>
    <mergeCell ref="A55:B55"/>
    <mergeCell ref="C55:E55"/>
    <mergeCell ref="F55:G55"/>
    <mergeCell ref="H55:I55"/>
    <mergeCell ref="J55:K55"/>
    <mergeCell ref="L55:M55"/>
    <mergeCell ref="A56:B56"/>
    <mergeCell ref="C56:E56"/>
    <mergeCell ref="F56:G56"/>
    <mergeCell ref="H56:I56"/>
    <mergeCell ref="J56:K56"/>
    <mergeCell ref="L56:M56"/>
    <mergeCell ref="A57:B57"/>
    <mergeCell ref="C57:E57"/>
    <mergeCell ref="F57:G57"/>
    <mergeCell ref="H57:I57"/>
    <mergeCell ref="J57:K57"/>
    <mergeCell ref="L57:M57"/>
    <mergeCell ref="A58:B58"/>
    <mergeCell ref="C58:E58"/>
    <mergeCell ref="F58:G58"/>
    <mergeCell ref="H58:I58"/>
    <mergeCell ref="J58:K58"/>
    <mergeCell ref="L58:M58"/>
    <mergeCell ref="A59:B59"/>
    <mergeCell ref="C59:E59"/>
    <mergeCell ref="F59:G59"/>
    <mergeCell ref="H59:I59"/>
    <mergeCell ref="J59:K59"/>
    <mergeCell ref="L59:M59"/>
    <mergeCell ref="A60:B60"/>
    <mergeCell ref="C60:E60"/>
    <mergeCell ref="F60:G60"/>
    <mergeCell ref="H60:I60"/>
    <mergeCell ref="J60:K60"/>
    <mergeCell ref="L60:M60"/>
    <mergeCell ref="A61:B61"/>
    <mergeCell ref="C61:E61"/>
    <mergeCell ref="F61:G61"/>
    <mergeCell ref="H61:I61"/>
    <mergeCell ref="J61:K61"/>
    <mergeCell ref="L61:M61"/>
    <mergeCell ref="A62:B62"/>
    <mergeCell ref="C62:E62"/>
    <mergeCell ref="F62:G62"/>
    <mergeCell ref="H62:I62"/>
    <mergeCell ref="J62:K62"/>
    <mergeCell ref="L62:M62"/>
    <mergeCell ref="A63:B63"/>
    <mergeCell ref="C63:E63"/>
    <mergeCell ref="F63:G63"/>
    <mergeCell ref="H63:I63"/>
    <mergeCell ref="J63:K63"/>
    <mergeCell ref="L63:M63"/>
    <mergeCell ref="A64:B64"/>
    <mergeCell ref="C64:E64"/>
    <mergeCell ref="F64:G64"/>
    <mergeCell ref="H64:I64"/>
    <mergeCell ref="J64:K64"/>
    <mergeCell ref="L64:M64"/>
    <mergeCell ref="A65:B65"/>
    <mergeCell ref="C65:E65"/>
    <mergeCell ref="F65:G65"/>
    <mergeCell ref="H65:I65"/>
    <mergeCell ref="J65:K65"/>
    <mergeCell ref="L65:M65"/>
    <mergeCell ref="A66:B66"/>
    <mergeCell ref="C66:E66"/>
    <mergeCell ref="F66:G66"/>
    <mergeCell ref="H66:I66"/>
    <mergeCell ref="J66:K66"/>
    <mergeCell ref="L66:M66"/>
    <mergeCell ref="A67:B67"/>
    <mergeCell ref="C67:E67"/>
    <mergeCell ref="F67:G67"/>
    <mergeCell ref="H67:I67"/>
    <mergeCell ref="J67:K67"/>
    <mergeCell ref="L67:M67"/>
    <mergeCell ref="N2:N3"/>
    <mergeCell ref="A2:B3"/>
    <mergeCell ref="C2:E3"/>
    <mergeCell ref="F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2023-11-13T05:44:00Z</dcterms:created>
  <dcterms:modified xsi:type="dcterms:W3CDTF">2024-01-02T16:13:08Z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268C92F898FC44F4A692CBA65801C404_13</vt:lpwstr>
  </property>
  <property fmtid="{D5CDD505-2E9C-101B-9397-08002B2CF9AE}" pid="3" name="KSOProductBuildVer">
    <vt:lpwstr>2052-12.1.0.16120</vt:lpwstr>
  </property>
</Properties>
</file>